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05" windowWidth="23235" windowHeight="9210" activeTab="3"/>
  </bookViews>
  <sheets>
    <sheet name="Octubre 2015" sheetId="2" r:id="rId1"/>
    <sheet name="Noviembre 2015 " sheetId="3" r:id="rId2"/>
    <sheet name="Diciembre 2015" sheetId="4" r:id="rId3"/>
    <sheet name="Acumulado Oct-Dic" sheetId="1" r:id="rId4"/>
  </sheets>
  <calcPr calcId="125725"/>
</workbook>
</file>

<file path=xl/calcChain.xml><?xml version="1.0" encoding="utf-8"?>
<calcChain xmlns="http://schemas.openxmlformats.org/spreadsheetml/2006/main">
  <c r="O72" i="1"/>
  <c r="P72"/>
  <c r="T72"/>
  <c r="U72"/>
  <c r="Y72"/>
  <c r="Z72"/>
  <c r="AN72"/>
  <c r="AO72"/>
  <c r="AS72"/>
  <c r="AT72"/>
  <c r="BC72"/>
  <c r="BD72"/>
  <c r="AX72"/>
  <c r="AY72"/>
  <c r="AD72"/>
  <c r="AE72"/>
  <c r="AI72"/>
  <c r="AJ72"/>
  <c r="J72"/>
  <c r="K72"/>
  <c r="E72"/>
  <c r="F72"/>
  <c r="J70" i="3"/>
  <c r="BB72" i="1"/>
  <c r="AW72"/>
  <c r="AR72"/>
  <c r="AM72"/>
  <c r="AH72"/>
  <c r="AC72"/>
  <c r="X72"/>
  <c r="S72"/>
  <c r="N72"/>
  <c r="I72"/>
  <c r="D72"/>
  <c r="BF71"/>
  <c r="BA71"/>
  <c r="AV71"/>
  <c r="AQ71"/>
  <c r="AL71"/>
  <c r="AG71"/>
  <c r="AB71"/>
  <c r="AA71" s="1"/>
  <c r="W71"/>
  <c r="R71"/>
  <c r="M71"/>
  <c r="H71"/>
  <c r="BF70"/>
  <c r="BA70"/>
  <c r="AV70"/>
  <c r="AQ70"/>
  <c r="AL70"/>
  <c r="AG70"/>
  <c r="AB70"/>
  <c r="AA70" s="1"/>
  <c r="W70"/>
  <c r="R70"/>
  <c r="M70"/>
  <c r="H70"/>
  <c r="BF69"/>
  <c r="BA69"/>
  <c r="AV69"/>
  <c r="AQ69"/>
  <c r="AL69"/>
  <c r="AG69"/>
  <c r="AB69"/>
  <c r="AA69" s="1"/>
  <c r="W69"/>
  <c r="R69"/>
  <c r="M69"/>
  <c r="H69"/>
  <c r="BF68"/>
  <c r="BA68"/>
  <c r="AV68"/>
  <c r="AQ68"/>
  <c r="AL68"/>
  <c r="AG68"/>
  <c r="AB68"/>
  <c r="AA68" s="1"/>
  <c r="W68"/>
  <c r="R68"/>
  <c r="M68"/>
  <c r="H68"/>
  <c r="BF67"/>
  <c r="BA67"/>
  <c r="AV67"/>
  <c r="AQ67"/>
  <c r="AL67"/>
  <c r="AG67"/>
  <c r="AB67"/>
  <c r="AA67" s="1"/>
  <c r="W67"/>
  <c r="R67"/>
  <c r="M67"/>
  <c r="H67"/>
  <c r="BF66"/>
  <c r="BA66"/>
  <c r="AV66"/>
  <c r="AQ66"/>
  <c r="AL66"/>
  <c r="AG66"/>
  <c r="AB66"/>
  <c r="AA66" s="1"/>
  <c r="W66"/>
  <c r="R66"/>
  <c r="M66"/>
  <c r="H66"/>
  <c r="BF65"/>
  <c r="BA65"/>
  <c r="AV65"/>
  <c r="AQ65"/>
  <c r="AL65"/>
  <c r="AG65"/>
  <c r="AB65"/>
  <c r="AA65" s="1"/>
  <c r="W65"/>
  <c r="R65"/>
  <c r="M65"/>
  <c r="H65"/>
  <c r="BF64"/>
  <c r="BA64"/>
  <c r="AV64"/>
  <c r="AQ64"/>
  <c r="AL64"/>
  <c r="AG64"/>
  <c r="AB64"/>
  <c r="AA64" s="1"/>
  <c r="W64"/>
  <c r="R64"/>
  <c r="M64"/>
  <c r="H64"/>
  <c r="BF63"/>
  <c r="BA63"/>
  <c r="AV63"/>
  <c r="AQ63"/>
  <c r="AL63"/>
  <c r="AG63"/>
  <c r="AB63"/>
  <c r="AA63" s="1"/>
  <c r="W63"/>
  <c r="R63"/>
  <c r="M63"/>
  <c r="H63"/>
  <c r="BF62"/>
  <c r="BA62"/>
  <c r="AV62"/>
  <c r="AQ62"/>
  <c r="AL62"/>
  <c r="AG62"/>
  <c r="AB62"/>
  <c r="AA62" s="1"/>
  <c r="W62"/>
  <c r="R62"/>
  <c r="M62"/>
  <c r="H62"/>
  <c r="BF61"/>
  <c r="BA61"/>
  <c r="AV61"/>
  <c r="AQ61"/>
  <c r="AL61"/>
  <c r="AG61"/>
  <c r="AB61"/>
  <c r="AA61" s="1"/>
  <c r="W61"/>
  <c r="R61"/>
  <c r="M61"/>
  <c r="H61"/>
  <c r="BF60"/>
  <c r="BA60"/>
  <c r="AV60"/>
  <c r="AQ60"/>
  <c r="AL60"/>
  <c r="AG60"/>
  <c r="AB60"/>
  <c r="AA60" s="1"/>
  <c r="W60"/>
  <c r="R60"/>
  <c r="M60"/>
  <c r="H60"/>
  <c r="BF59"/>
  <c r="BA59"/>
  <c r="AV59"/>
  <c r="AQ59"/>
  <c r="AL59"/>
  <c r="AG59"/>
  <c r="AB59"/>
  <c r="AA59" s="1"/>
  <c r="W59"/>
  <c r="R59"/>
  <c r="M59"/>
  <c r="H59"/>
  <c r="BF58"/>
  <c r="BA58"/>
  <c r="AV58"/>
  <c r="AQ58"/>
  <c r="AL58"/>
  <c r="AG58"/>
  <c r="AB58"/>
  <c r="AA58" s="1"/>
  <c r="W58"/>
  <c r="R58"/>
  <c r="M58"/>
  <c r="H58"/>
  <c r="BF57"/>
  <c r="BA57"/>
  <c r="AV57"/>
  <c r="AQ57"/>
  <c r="AL57"/>
  <c r="AG57"/>
  <c r="AB57"/>
  <c r="AA57" s="1"/>
  <c r="W57"/>
  <c r="R57"/>
  <c r="M57"/>
  <c r="H57"/>
  <c r="BF56"/>
  <c r="BA56"/>
  <c r="AV56"/>
  <c r="AQ56"/>
  <c r="AL56"/>
  <c r="AG56"/>
  <c r="AB56"/>
  <c r="AA56" s="1"/>
  <c r="W56"/>
  <c r="R56"/>
  <c r="M56"/>
  <c r="H56"/>
  <c r="BF55"/>
  <c r="BA55"/>
  <c r="AV55"/>
  <c r="AQ55"/>
  <c r="AL55"/>
  <c r="AG55"/>
  <c r="AB55"/>
  <c r="AA55" s="1"/>
  <c r="W55"/>
  <c r="R55"/>
  <c r="M55"/>
  <c r="H55"/>
  <c r="BF54"/>
  <c r="BA54"/>
  <c r="AV54"/>
  <c r="AQ54"/>
  <c r="AL54"/>
  <c r="AG54"/>
  <c r="AB54"/>
  <c r="AA54" s="1"/>
  <c r="W54"/>
  <c r="R54"/>
  <c r="M54"/>
  <c r="H54"/>
  <c r="BF53"/>
  <c r="BA53"/>
  <c r="AV53"/>
  <c r="AQ53"/>
  <c r="AL53"/>
  <c r="AG53"/>
  <c r="AB53"/>
  <c r="AA53" s="1"/>
  <c r="W53"/>
  <c r="R53"/>
  <c r="M53"/>
  <c r="H53"/>
  <c r="BF52"/>
  <c r="BA52"/>
  <c r="AV52"/>
  <c r="AQ52"/>
  <c r="AL52"/>
  <c r="AG52"/>
  <c r="AB52"/>
  <c r="AA52" s="1"/>
  <c r="W52"/>
  <c r="R52"/>
  <c r="M52"/>
  <c r="H52"/>
  <c r="BF51"/>
  <c r="BA51"/>
  <c r="AV51"/>
  <c r="AQ51"/>
  <c r="AL51"/>
  <c r="AG51"/>
  <c r="AB51"/>
  <c r="AA51"/>
  <c r="W51"/>
  <c r="R51"/>
  <c r="M51"/>
  <c r="H51"/>
  <c r="BF50"/>
  <c r="BA50"/>
  <c r="AV50"/>
  <c r="AQ50"/>
  <c r="AL50"/>
  <c r="AG50"/>
  <c r="AB50"/>
  <c r="AA50" s="1"/>
  <c r="W50"/>
  <c r="R50"/>
  <c r="M50"/>
  <c r="H50"/>
  <c r="BF49"/>
  <c r="BA49"/>
  <c r="AV49"/>
  <c r="AQ49"/>
  <c r="AL49"/>
  <c r="AG49"/>
  <c r="AB49"/>
  <c r="AA49" s="1"/>
  <c r="W49"/>
  <c r="R49"/>
  <c r="M49"/>
  <c r="H49"/>
  <c r="BF48"/>
  <c r="BA48"/>
  <c r="AV48"/>
  <c r="AQ48"/>
  <c r="AL48"/>
  <c r="AG48"/>
  <c r="AB48"/>
  <c r="AA48" s="1"/>
  <c r="W48"/>
  <c r="R48"/>
  <c r="M48"/>
  <c r="H48"/>
  <c r="BF47"/>
  <c r="BA47"/>
  <c r="AV47"/>
  <c r="AQ47"/>
  <c r="AL47"/>
  <c r="AG47"/>
  <c r="AB47"/>
  <c r="AA47" s="1"/>
  <c r="W47"/>
  <c r="R47"/>
  <c r="M47"/>
  <c r="H47"/>
  <c r="BF46"/>
  <c r="BA46"/>
  <c r="AV46"/>
  <c r="AQ46"/>
  <c r="AL46"/>
  <c r="AG46"/>
  <c r="AB46"/>
  <c r="AA46" s="1"/>
  <c r="W46"/>
  <c r="R46"/>
  <c r="M46"/>
  <c r="H46"/>
  <c r="BF45"/>
  <c r="BA45"/>
  <c r="AV45"/>
  <c r="AQ45"/>
  <c r="AL45"/>
  <c r="AG45"/>
  <c r="AB45"/>
  <c r="AA45" s="1"/>
  <c r="W45"/>
  <c r="R45"/>
  <c r="M45"/>
  <c r="H45"/>
  <c r="BF44"/>
  <c r="BA44"/>
  <c r="AV44"/>
  <c r="AQ44"/>
  <c r="AL44"/>
  <c r="AG44"/>
  <c r="AB44"/>
  <c r="AA44" s="1"/>
  <c r="W44"/>
  <c r="R44"/>
  <c r="M44"/>
  <c r="H44"/>
  <c r="BF43"/>
  <c r="BA43"/>
  <c r="AV43"/>
  <c r="AQ43"/>
  <c r="AL43"/>
  <c r="AG43"/>
  <c r="AB43"/>
  <c r="AA43" s="1"/>
  <c r="W43"/>
  <c r="R43"/>
  <c r="M43"/>
  <c r="H43"/>
  <c r="BF42"/>
  <c r="BA42"/>
  <c r="AV42"/>
  <c r="AQ42"/>
  <c r="AL42"/>
  <c r="AG42"/>
  <c r="AB42"/>
  <c r="AA42" s="1"/>
  <c r="W42"/>
  <c r="R42"/>
  <c r="M42"/>
  <c r="H42"/>
  <c r="BF41"/>
  <c r="BA41"/>
  <c r="AV41"/>
  <c r="AQ41"/>
  <c r="AL41"/>
  <c r="AG41"/>
  <c r="AB41"/>
  <c r="AA41" s="1"/>
  <c r="W41"/>
  <c r="R41"/>
  <c r="M41"/>
  <c r="H41"/>
  <c r="BF40"/>
  <c r="BA40"/>
  <c r="AV40"/>
  <c r="AQ40"/>
  <c r="AL40"/>
  <c r="AG40"/>
  <c r="AB40"/>
  <c r="AA40" s="1"/>
  <c r="W40"/>
  <c r="R40"/>
  <c r="M40"/>
  <c r="H40"/>
  <c r="BF39"/>
  <c r="BA39"/>
  <c r="AV39"/>
  <c r="AQ39"/>
  <c r="AL39"/>
  <c r="AG39"/>
  <c r="AB39"/>
  <c r="AA39" s="1"/>
  <c r="W39"/>
  <c r="R39"/>
  <c r="M39"/>
  <c r="H39"/>
  <c r="BF38"/>
  <c r="BA38"/>
  <c r="AV38"/>
  <c r="AQ38"/>
  <c r="AL38"/>
  <c r="AG38"/>
  <c r="AB38"/>
  <c r="AA38" s="1"/>
  <c r="W38"/>
  <c r="R38"/>
  <c r="M38"/>
  <c r="H38"/>
  <c r="BF37"/>
  <c r="BA37"/>
  <c r="AV37"/>
  <c r="AQ37"/>
  <c r="AL37"/>
  <c r="AG37"/>
  <c r="AB37"/>
  <c r="AA37" s="1"/>
  <c r="W37"/>
  <c r="R37"/>
  <c r="M37"/>
  <c r="H37"/>
  <c r="BF36"/>
  <c r="BA36"/>
  <c r="AV36"/>
  <c r="AQ36"/>
  <c r="AL36"/>
  <c r="AG36"/>
  <c r="AB36"/>
  <c r="AA36" s="1"/>
  <c r="W36"/>
  <c r="R36"/>
  <c r="M36"/>
  <c r="H36"/>
  <c r="BF35"/>
  <c r="BA35"/>
  <c r="AV35"/>
  <c r="AQ35"/>
  <c r="AL35"/>
  <c r="AG35"/>
  <c r="AB35"/>
  <c r="AA35" s="1"/>
  <c r="W35"/>
  <c r="R35"/>
  <c r="M35"/>
  <c r="H35"/>
  <c r="BF34"/>
  <c r="BA34"/>
  <c r="AV34"/>
  <c r="AQ34"/>
  <c r="AL34"/>
  <c r="AG34"/>
  <c r="AB34"/>
  <c r="AA34" s="1"/>
  <c r="W34"/>
  <c r="R34"/>
  <c r="M34"/>
  <c r="H34"/>
  <c r="BF33"/>
  <c r="BA33"/>
  <c r="AV33"/>
  <c r="AQ33"/>
  <c r="AL33"/>
  <c r="AG33"/>
  <c r="AB33"/>
  <c r="AA33" s="1"/>
  <c r="W33"/>
  <c r="R33"/>
  <c r="M33"/>
  <c r="H33"/>
  <c r="BF32"/>
  <c r="BA32"/>
  <c r="AV32"/>
  <c r="AQ32"/>
  <c r="AL32"/>
  <c r="AG32"/>
  <c r="AB32"/>
  <c r="AA32" s="1"/>
  <c r="W32"/>
  <c r="R32"/>
  <c r="M32"/>
  <c r="H32"/>
  <c r="BF31"/>
  <c r="BA31"/>
  <c r="AV31"/>
  <c r="AQ31"/>
  <c r="AL31"/>
  <c r="AG31"/>
  <c r="AB31"/>
  <c r="AA31" s="1"/>
  <c r="W31"/>
  <c r="R31"/>
  <c r="M31"/>
  <c r="H31"/>
  <c r="BF30"/>
  <c r="BA30"/>
  <c r="AV30"/>
  <c r="AQ30"/>
  <c r="AL30"/>
  <c r="AG30"/>
  <c r="AB30"/>
  <c r="AA30" s="1"/>
  <c r="W30"/>
  <c r="R30"/>
  <c r="M30"/>
  <c r="H30"/>
  <c r="BF29"/>
  <c r="BA29"/>
  <c r="AV29"/>
  <c r="AQ29"/>
  <c r="AL29"/>
  <c r="AG29"/>
  <c r="AB29"/>
  <c r="AA29" s="1"/>
  <c r="W29"/>
  <c r="R29"/>
  <c r="M29"/>
  <c r="H29"/>
  <c r="BF28"/>
  <c r="BA28"/>
  <c r="AV28"/>
  <c r="AQ28"/>
  <c r="AL28"/>
  <c r="AG28"/>
  <c r="AB28"/>
  <c r="AA28" s="1"/>
  <c r="W28"/>
  <c r="R28"/>
  <c r="M28"/>
  <c r="H28"/>
  <c r="BF27"/>
  <c r="BA27"/>
  <c r="AV27"/>
  <c r="AQ27"/>
  <c r="AL27"/>
  <c r="AG27"/>
  <c r="AB27"/>
  <c r="AA27" s="1"/>
  <c r="W27"/>
  <c r="R27"/>
  <c r="M27"/>
  <c r="H27"/>
  <c r="BF26"/>
  <c r="BA26"/>
  <c r="AV26"/>
  <c r="AQ26"/>
  <c r="AL26"/>
  <c r="AG26"/>
  <c r="AB26"/>
  <c r="AA26" s="1"/>
  <c r="W26"/>
  <c r="R26"/>
  <c r="M26"/>
  <c r="H26"/>
  <c r="BF25"/>
  <c r="BA25"/>
  <c r="AV25"/>
  <c r="AQ25"/>
  <c r="AL25"/>
  <c r="AG25"/>
  <c r="AB25"/>
  <c r="AA25" s="1"/>
  <c r="W25"/>
  <c r="R25"/>
  <c r="M25"/>
  <c r="H25"/>
  <c r="BF24"/>
  <c r="BA24"/>
  <c r="AV24"/>
  <c r="AQ24"/>
  <c r="AL24"/>
  <c r="AG24"/>
  <c r="AB24"/>
  <c r="AA24" s="1"/>
  <c r="W24"/>
  <c r="R24"/>
  <c r="M24"/>
  <c r="H24"/>
  <c r="BF23"/>
  <c r="BA23"/>
  <c r="AV23"/>
  <c r="AQ23"/>
  <c r="AL23"/>
  <c r="AG23"/>
  <c r="AB23"/>
  <c r="AA23" s="1"/>
  <c r="W23"/>
  <c r="R23"/>
  <c r="M23"/>
  <c r="H23"/>
  <c r="BF22"/>
  <c r="BA22"/>
  <c r="AV22"/>
  <c r="AQ22"/>
  <c r="AL22"/>
  <c r="AG22"/>
  <c r="AB22"/>
  <c r="AA22" s="1"/>
  <c r="W22"/>
  <c r="R22"/>
  <c r="M22"/>
  <c r="H22"/>
  <c r="BF21"/>
  <c r="BA21"/>
  <c r="AV21"/>
  <c r="AQ21"/>
  <c r="AL21"/>
  <c r="AG21"/>
  <c r="AB21"/>
  <c r="AA21" s="1"/>
  <c r="W21"/>
  <c r="R21"/>
  <c r="M21"/>
  <c r="H21"/>
  <c r="BF20"/>
  <c r="BA20"/>
  <c r="AV20"/>
  <c r="AQ20"/>
  <c r="AL20"/>
  <c r="AG20"/>
  <c r="AB20"/>
  <c r="AA20" s="1"/>
  <c r="W20"/>
  <c r="R20"/>
  <c r="M20"/>
  <c r="H20"/>
  <c r="BF19"/>
  <c r="BA19"/>
  <c r="AV19"/>
  <c r="AQ19"/>
  <c r="AL19"/>
  <c r="AG19"/>
  <c r="AB19"/>
  <c r="AA19" s="1"/>
  <c r="W19"/>
  <c r="R19"/>
  <c r="M19"/>
  <c r="H19"/>
  <c r="BF18"/>
  <c r="BA18"/>
  <c r="AV18"/>
  <c r="AQ18"/>
  <c r="AL18"/>
  <c r="AG18"/>
  <c r="AB18"/>
  <c r="AA18" s="1"/>
  <c r="W18"/>
  <c r="R18"/>
  <c r="M18"/>
  <c r="H18"/>
  <c r="BF17"/>
  <c r="BA17"/>
  <c r="AV17"/>
  <c r="AQ17"/>
  <c r="AL17"/>
  <c r="AG17"/>
  <c r="AB17"/>
  <c r="AA17" s="1"/>
  <c r="W17"/>
  <c r="R17"/>
  <c r="M17"/>
  <c r="H17"/>
  <c r="BF16"/>
  <c r="BA16"/>
  <c r="AV16"/>
  <c r="AQ16"/>
  <c r="AL16"/>
  <c r="AG16"/>
  <c r="AB16"/>
  <c r="AA16" s="1"/>
  <c r="W16"/>
  <c r="R16"/>
  <c r="M16"/>
  <c r="H16"/>
  <c r="BF15"/>
  <c r="BA15"/>
  <c r="AV15"/>
  <c r="AQ15"/>
  <c r="AL15"/>
  <c r="AG15"/>
  <c r="AB15"/>
  <c r="AA15" s="1"/>
  <c r="W15"/>
  <c r="R15"/>
  <c r="M15"/>
  <c r="H15"/>
  <c r="BF14"/>
  <c r="BA14"/>
  <c r="AV14"/>
  <c r="AQ14"/>
  <c r="AL14"/>
  <c r="AG14"/>
  <c r="AB14"/>
  <c r="AA14" s="1"/>
  <c r="W14"/>
  <c r="R14"/>
  <c r="M14"/>
  <c r="H14"/>
  <c r="BF13"/>
  <c r="BA13"/>
  <c r="AV13"/>
  <c r="AQ13"/>
  <c r="AL13"/>
  <c r="AG13"/>
  <c r="AB13"/>
  <c r="AA13" s="1"/>
  <c r="W13"/>
  <c r="R13"/>
  <c r="M13"/>
  <c r="H13"/>
  <c r="BF12"/>
  <c r="BA12"/>
  <c r="AV12"/>
  <c r="AV72" s="1"/>
  <c r="AU50" s="1"/>
  <c r="AQ12"/>
  <c r="AL12"/>
  <c r="AL72" s="1"/>
  <c r="AK51" s="1"/>
  <c r="AG12"/>
  <c r="AG72" s="1"/>
  <c r="AF51" s="1"/>
  <c r="AB12"/>
  <c r="AB72" s="1"/>
  <c r="AA72" s="1"/>
  <c r="W12"/>
  <c r="R12"/>
  <c r="R72" s="1"/>
  <c r="Q51" s="1"/>
  <c r="M12"/>
  <c r="M72" s="1"/>
  <c r="L51" s="1"/>
  <c r="H12"/>
  <c r="BF72" l="1"/>
  <c r="BE50" s="1"/>
  <c r="BE15"/>
  <c r="BA72"/>
  <c r="AZ50" s="1"/>
  <c r="AU14"/>
  <c r="AU16"/>
  <c r="AU13"/>
  <c r="AU15"/>
  <c r="AQ72"/>
  <c r="AP15" s="1"/>
  <c r="AK14"/>
  <c r="AK16"/>
  <c r="AK13"/>
  <c r="AK15"/>
  <c r="AF13"/>
  <c r="AF15"/>
  <c r="AF14"/>
  <c r="AF16"/>
  <c r="BH34"/>
  <c r="BH38"/>
  <c r="BH40"/>
  <c r="BH42"/>
  <c r="BH44"/>
  <c r="BH46"/>
  <c r="BH59"/>
  <c r="BH61"/>
  <c r="BH63"/>
  <c r="BH67"/>
  <c r="BH69"/>
  <c r="W72"/>
  <c r="V51" s="1"/>
  <c r="Q14"/>
  <c r="Q16"/>
  <c r="Q13"/>
  <c r="Q15"/>
  <c r="BH65"/>
  <c r="BH48"/>
  <c r="BH50"/>
  <c r="BH71"/>
  <c r="L13"/>
  <c r="BH14"/>
  <c r="L15"/>
  <c r="BH16"/>
  <c r="BH32"/>
  <c r="BH36"/>
  <c r="BH13"/>
  <c r="L14"/>
  <c r="BH15"/>
  <c r="L16"/>
  <c r="BH17"/>
  <c r="BH31"/>
  <c r="BH33"/>
  <c r="BH35"/>
  <c r="BH37"/>
  <c r="BH39"/>
  <c r="BH41"/>
  <c r="BH43"/>
  <c r="BH45"/>
  <c r="BH47"/>
  <c r="BH49"/>
  <c r="BH51"/>
  <c r="BH60"/>
  <c r="BH62"/>
  <c r="BH64"/>
  <c r="BH66"/>
  <c r="BH68"/>
  <c r="BH70"/>
  <c r="H72"/>
  <c r="G51" s="1"/>
  <c r="AP51"/>
  <c r="L12"/>
  <c r="Q12"/>
  <c r="V12"/>
  <c r="AA12"/>
  <c r="AF12"/>
  <c r="AK12"/>
  <c r="AP12"/>
  <c r="AU12"/>
  <c r="AZ12"/>
  <c r="BE12"/>
  <c r="G15"/>
  <c r="L17"/>
  <c r="Q17"/>
  <c r="AK17"/>
  <c r="AU17"/>
  <c r="BE17"/>
  <c r="Q18"/>
  <c r="AK18"/>
  <c r="AU18"/>
  <c r="BE18"/>
  <c r="G19"/>
  <c r="Q19"/>
  <c r="AK19"/>
  <c r="AU19"/>
  <c r="BE19"/>
  <c r="Q20"/>
  <c r="AK20"/>
  <c r="AU20"/>
  <c r="BE20"/>
  <c r="Q21"/>
  <c r="AK21"/>
  <c r="AU21"/>
  <c r="BE21"/>
  <c r="Q22"/>
  <c r="AK22"/>
  <c r="AU22"/>
  <c r="BE22"/>
  <c r="G23"/>
  <c r="Q23"/>
  <c r="AK23"/>
  <c r="AU23"/>
  <c r="BE23"/>
  <c r="Q24"/>
  <c r="AK24"/>
  <c r="AU24"/>
  <c r="BE24"/>
  <c r="G25"/>
  <c r="Q25"/>
  <c r="AK25"/>
  <c r="AU25"/>
  <c r="BE25"/>
  <c r="Q26"/>
  <c r="AK26"/>
  <c r="AU26"/>
  <c r="BE26"/>
  <c r="G27"/>
  <c r="Q27"/>
  <c r="AK27"/>
  <c r="AU27"/>
  <c r="BE27"/>
  <c r="Q28"/>
  <c r="AK28"/>
  <c r="AU28"/>
  <c r="BE28"/>
  <c r="G29"/>
  <c r="Q29"/>
  <c r="AK29"/>
  <c r="AU29"/>
  <c r="BE29"/>
  <c r="Q30"/>
  <c r="AK30"/>
  <c r="AU30"/>
  <c r="BE30"/>
  <c r="Q31"/>
  <c r="AK31"/>
  <c r="AU31"/>
  <c r="BE31"/>
  <c r="L32"/>
  <c r="AF32"/>
  <c r="Q33"/>
  <c r="AK33"/>
  <c r="AU33"/>
  <c r="BE33"/>
  <c r="L34"/>
  <c r="V34"/>
  <c r="AF34"/>
  <c r="AP34"/>
  <c r="AZ34"/>
  <c r="Q35"/>
  <c r="AK35"/>
  <c r="AU35"/>
  <c r="BE35"/>
  <c r="L36"/>
  <c r="AF36"/>
  <c r="AP36"/>
  <c r="AZ36"/>
  <c r="Q37"/>
  <c r="AK37"/>
  <c r="AU37"/>
  <c r="BE37"/>
  <c r="L38"/>
  <c r="V38"/>
  <c r="AF38"/>
  <c r="AZ38"/>
  <c r="Q39"/>
  <c r="AK39"/>
  <c r="AU39"/>
  <c r="BE39"/>
  <c r="L40"/>
  <c r="AF40"/>
  <c r="Q41"/>
  <c r="AK41"/>
  <c r="AU41"/>
  <c r="BE41"/>
  <c r="L42"/>
  <c r="V42"/>
  <c r="AF42"/>
  <c r="AP42"/>
  <c r="AZ42"/>
  <c r="Q43"/>
  <c r="AK43"/>
  <c r="AU43"/>
  <c r="BE43"/>
  <c r="L44"/>
  <c r="AF44"/>
  <c r="AP44"/>
  <c r="AZ44"/>
  <c r="Q45"/>
  <c r="AK45"/>
  <c r="AU45"/>
  <c r="BE45"/>
  <c r="L46"/>
  <c r="V46"/>
  <c r="AF46"/>
  <c r="AZ46"/>
  <c r="Q47"/>
  <c r="AK47"/>
  <c r="AU47"/>
  <c r="BE47"/>
  <c r="L48"/>
  <c r="AF48"/>
  <c r="Q49"/>
  <c r="AK49"/>
  <c r="AU49"/>
  <c r="BE49"/>
  <c r="L50"/>
  <c r="V50"/>
  <c r="AF50"/>
  <c r="BH12"/>
  <c r="AF17"/>
  <c r="AP17"/>
  <c r="AZ17"/>
  <c r="L18"/>
  <c r="AF18"/>
  <c r="AP18"/>
  <c r="AZ18"/>
  <c r="BH18"/>
  <c r="L19"/>
  <c r="AF19"/>
  <c r="AZ19"/>
  <c r="BH19"/>
  <c r="L20"/>
  <c r="AF20"/>
  <c r="AP20"/>
  <c r="BH20"/>
  <c r="L21"/>
  <c r="AF21"/>
  <c r="BH21"/>
  <c r="L22"/>
  <c r="AF22"/>
  <c r="AP22"/>
  <c r="AZ22"/>
  <c r="BH22"/>
  <c r="L23"/>
  <c r="AF23"/>
  <c r="AZ23"/>
  <c r="BH23"/>
  <c r="L24"/>
  <c r="AF24"/>
  <c r="AP24"/>
  <c r="BH24"/>
  <c r="L25"/>
  <c r="AF25"/>
  <c r="BH25"/>
  <c r="L26"/>
  <c r="AF26"/>
  <c r="AP26"/>
  <c r="AZ26"/>
  <c r="BH26"/>
  <c r="L27"/>
  <c r="AF27"/>
  <c r="AZ27"/>
  <c r="BH27"/>
  <c r="L28"/>
  <c r="AF28"/>
  <c r="AP28"/>
  <c r="BH28"/>
  <c r="L29"/>
  <c r="AF29"/>
  <c r="BH29"/>
  <c r="L30"/>
  <c r="AF30"/>
  <c r="AP30"/>
  <c r="AZ30"/>
  <c r="BH30"/>
  <c r="L31"/>
  <c r="AF31"/>
  <c r="AZ31"/>
  <c r="Q32"/>
  <c r="AK32"/>
  <c r="AU32"/>
  <c r="BE32"/>
  <c r="L33"/>
  <c r="V33"/>
  <c r="AF33"/>
  <c r="AP33"/>
  <c r="Q34"/>
  <c r="AK34"/>
  <c r="AU34"/>
  <c r="BE34"/>
  <c r="L35"/>
  <c r="AF35"/>
  <c r="AP35"/>
  <c r="Q36"/>
  <c r="AK36"/>
  <c r="AU36"/>
  <c r="BE36"/>
  <c r="L37"/>
  <c r="V37"/>
  <c r="AF37"/>
  <c r="Q38"/>
  <c r="AK38"/>
  <c r="AU38"/>
  <c r="BE38"/>
  <c r="L39"/>
  <c r="AF39"/>
  <c r="AZ39"/>
  <c r="Q40"/>
  <c r="AK40"/>
  <c r="AU40"/>
  <c r="BE40"/>
  <c r="L41"/>
  <c r="V41"/>
  <c r="AF41"/>
  <c r="AP41"/>
  <c r="Q42"/>
  <c r="AK42"/>
  <c r="AU42"/>
  <c r="BE42"/>
  <c r="L43"/>
  <c r="AF43"/>
  <c r="AP43"/>
  <c r="Q44"/>
  <c r="AK44"/>
  <c r="AU44"/>
  <c r="BE44"/>
  <c r="L45"/>
  <c r="V45"/>
  <c r="AF45"/>
  <c r="Q46"/>
  <c r="AK46"/>
  <c r="AU46"/>
  <c r="BE46"/>
  <c r="L47"/>
  <c r="AF47"/>
  <c r="AZ47"/>
  <c r="Q48"/>
  <c r="AK48"/>
  <c r="AU48"/>
  <c r="BE48"/>
  <c r="L49"/>
  <c r="V49"/>
  <c r="AF49"/>
  <c r="AP49"/>
  <c r="Q50"/>
  <c r="AK50"/>
  <c r="BH58"/>
  <c r="G58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AU51"/>
  <c r="BE51"/>
  <c r="G52"/>
  <c r="Q52"/>
  <c r="AK52"/>
  <c r="AU52"/>
  <c r="BE52"/>
  <c r="G53"/>
  <c r="Q53"/>
  <c r="AK53"/>
  <c r="AU53"/>
  <c r="BE53"/>
  <c r="G54"/>
  <c r="Q54"/>
  <c r="AK54"/>
  <c r="AU54"/>
  <c r="BE54"/>
  <c r="G55"/>
  <c r="Q55"/>
  <c r="AK55"/>
  <c r="AU55"/>
  <c r="BE55"/>
  <c r="G56"/>
  <c r="Q56"/>
  <c r="AK56"/>
  <c r="AU56"/>
  <c r="BE56"/>
  <c r="G57"/>
  <c r="Q57"/>
  <c r="AK57"/>
  <c r="AU57"/>
  <c r="BE57"/>
  <c r="Q58"/>
  <c r="AK58"/>
  <c r="AU58"/>
  <c r="BE58"/>
  <c r="L59"/>
  <c r="AF59"/>
  <c r="AP59"/>
  <c r="Q60"/>
  <c r="AK60"/>
  <c r="AU60"/>
  <c r="BE60"/>
  <c r="L61"/>
  <c r="V61"/>
  <c r="AF61"/>
  <c r="Q62"/>
  <c r="AK62"/>
  <c r="AU62"/>
  <c r="BE62"/>
  <c r="L63"/>
  <c r="AF63"/>
  <c r="AZ63"/>
  <c r="Q64"/>
  <c r="AK64"/>
  <c r="AU64"/>
  <c r="BE64"/>
  <c r="L65"/>
  <c r="V65"/>
  <c r="AF65"/>
  <c r="AP65"/>
  <c r="Q66"/>
  <c r="AK66"/>
  <c r="AU66"/>
  <c r="BE66"/>
  <c r="L67"/>
  <c r="AF67"/>
  <c r="AP67"/>
  <c r="Q68"/>
  <c r="AK68"/>
  <c r="AU68"/>
  <c r="BE68"/>
  <c r="L69"/>
  <c r="V69"/>
  <c r="AF69"/>
  <c r="Q70"/>
  <c r="AK70"/>
  <c r="AU70"/>
  <c r="BE70"/>
  <c r="L71"/>
  <c r="AF71"/>
  <c r="AZ71"/>
  <c r="L52"/>
  <c r="AF52"/>
  <c r="AP52"/>
  <c r="BH52"/>
  <c r="L53"/>
  <c r="AF53"/>
  <c r="BH53"/>
  <c r="L54"/>
  <c r="AF54"/>
  <c r="AP54"/>
  <c r="AZ54"/>
  <c r="BH54"/>
  <c r="L55"/>
  <c r="AF55"/>
  <c r="AZ55"/>
  <c r="BH55"/>
  <c r="L56"/>
  <c r="AF56"/>
  <c r="AP56"/>
  <c r="BH56"/>
  <c r="L57"/>
  <c r="AF57"/>
  <c r="BH57"/>
  <c r="L58"/>
  <c r="AF58"/>
  <c r="AP58"/>
  <c r="AZ58"/>
  <c r="Q59"/>
  <c r="AK59"/>
  <c r="AU59"/>
  <c r="BE59"/>
  <c r="L60"/>
  <c r="V60"/>
  <c r="AF60"/>
  <c r="AZ60"/>
  <c r="Q61"/>
  <c r="AK61"/>
  <c r="AU61"/>
  <c r="BE61"/>
  <c r="L62"/>
  <c r="AF62"/>
  <c r="Q63"/>
  <c r="AK63"/>
  <c r="AU63"/>
  <c r="BE63"/>
  <c r="L64"/>
  <c r="V64"/>
  <c r="AF64"/>
  <c r="AP64"/>
  <c r="AZ64"/>
  <c r="Q65"/>
  <c r="AK65"/>
  <c r="AU65"/>
  <c r="BE65"/>
  <c r="L66"/>
  <c r="AF66"/>
  <c r="AP66"/>
  <c r="AZ66"/>
  <c r="Q67"/>
  <c r="AK67"/>
  <c r="AU67"/>
  <c r="BE67"/>
  <c r="L68"/>
  <c r="V68"/>
  <c r="AF68"/>
  <c r="AZ68"/>
  <c r="Q69"/>
  <c r="AK69"/>
  <c r="AU69"/>
  <c r="BE69"/>
  <c r="L70"/>
  <c r="AF70"/>
  <c r="Q71"/>
  <c r="AK71"/>
  <c r="AU71"/>
  <c r="BE71"/>
  <c r="G59"/>
  <c r="G60"/>
  <c r="G61"/>
  <c r="G62"/>
  <c r="G63"/>
  <c r="G64"/>
  <c r="G65"/>
  <c r="G66"/>
  <c r="G67"/>
  <c r="G68"/>
  <c r="G69"/>
  <c r="G70"/>
  <c r="G71"/>
  <c r="BE16" l="1"/>
  <c r="BE13"/>
  <c r="BE14"/>
  <c r="AZ16"/>
  <c r="AZ15"/>
  <c r="AZ70"/>
  <c r="AZ62"/>
  <c r="AZ57"/>
  <c r="AZ56"/>
  <c r="AZ53"/>
  <c r="AZ52"/>
  <c r="AZ51"/>
  <c r="AZ69"/>
  <c r="AZ67"/>
  <c r="AZ65"/>
  <c r="AZ61"/>
  <c r="AZ59"/>
  <c r="AZ49"/>
  <c r="AZ45"/>
  <c r="AZ43"/>
  <c r="AZ41"/>
  <c r="AZ37"/>
  <c r="AZ35"/>
  <c r="AZ33"/>
  <c r="AZ29"/>
  <c r="AZ28"/>
  <c r="AZ25"/>
  <c r="AZ24"/>
  <c r="AZ21"/>
  <c r="AZ20"/>
  <c r="AZ48"/>
  <c r="AZ40"/>
  <c r="AZ32"/>
  <c r="AZ14"/>
  <c r="AZ13"/>
  <c r="AP70"/>
  <c r="AP68"/>
  <c r="AP62"/>
  <c r="AP60"/>
  <c r="AP57"/>
  <c r="AP55"/>
  <c r="AP53"/>
  <c r="AP71"/>
  <c r="AP69"/>
  <c r="AP63"/>
  <c r="AP61"/>
  <c r="AP47"/>
  <c r="AP45"/>
  <c r="AP39"/>
  <c r="AP37"/>
  <c r="AP31"/>
  <c r="AP29"/>
  <c r="AP27"/>
  <c r="AP25"/>
  <c r="AP23"/>
  <c r="AP21"/>
  <c r="AP19"/>
  <c r="AP48"/>
  <c r="AP46"/>
  <c r="AP40"/>
  <c r="AP38"/>
  <c r="AP32"/>
  <c r="AP50"/>
  <c r="AP16"/>
  <c r="AP13"/>
  <c r="AP14"/>
  <c r="V16"/>
  <c r="V13"/>
  <c r="V70"/>
  <c r="V66"/>
  <c r="V62"/>
  <c r="V58"/>
  <c r="V57"/>
  <c r="V56"/>
  <c r="V55"/>
  <c r="V54"/>
  <c r="V53"/>
  <c r="V52"/>
  <c r="V71"/>
  <c r="V67"/>
  <c r="V63"/>
  <c r="V59"/>
  <c r="V47"/>
  <c r="V43"/>
  <c r="V39"/>
  <c r="V35"/>
  <c r="V31"/>
  <c r="V30"/>
  <c r="V29"/>
  <c r="V28"/>
  <c r="V27"/>
  <c r="V26"/>
  <c r="V25"/>
  <c r="V24"/>
  <c r="V23"/>
  <c r="V22"/>
  <c r="V21"/>
  <c r="V20"/>
  <c r="V19"/>
  <c r="V18"/>
  <c r="V48"/>
  <c r="V44"/>
  <c r="V40"/>
  <c r="V36"/>
  <c r="V32"/>
  <c r="V17"/>
  <c r="V14"/>
  <c r="V15"/>
  <c r="G30"/>
  <c r="G28"/>
  <c r="G26"/>
  <c r="G24"/>
  <c r="G21"/>
  <c r="G17"/>
  <c r="G13"/>
  <c r="G22"/>
  <c r="G20"/>
  <c r="G18"/>
  <c r="G16"/>
  <c r="G14"/>
  <c r="G12"/>
  <c r="G72" s="1"/>
  <c r="AZ72"/>
  <c r="AP72"/>
  <c r="AF72"/>
  <c r="V72"/>
  <c r="L72"/>
  <c r="BH72"/>
  <c r="BG12" s="1"/>
  <c r="BE72"/>
  <c r="AU72"/>
  <c r="AK72"/>
  <c r="Q72"/>
  <c r="BG58" l="1"/>
  <c r="BG15"/>
  <c r="BG14"/>
  <c r="BG13"/>
  <c r="BG17"/>
  <c r="BG16"/>
  <c r="BG31"/>
  <c r="BG33"/>
  <c r="BG35"/>
  <c r="BG37"/>
  <c r="BG39"/>
  <c r="BG41"/>
  <c r="BG43"/>
  <c r="BG45"/>
  <c r="BG47"/>
  <c r="BG49"/>
  <c r="BG51"/>
  <c r="BG32"/>
  <c r="BG34"/>
  <c r="BG36"/>
  <c r="BG38"/>
  <c r="BG40"/>
  <c r="BG42"/>
  <c r="BG44"/>
  <c r="BG46"/>
  <c r="BG48"/>
  <c r="BG50"/>
  <c r="BG60"/>
  <c r="BG62"/>
  <c r="BG64"/>
  <c r="BG66"/>
  <c r="BG68"/>
  <c r="BG70"/>
  <c r="BG59"/>
  <c r="BG61"/>
  <c r="BG63"/>
  <c r="BG65"/>
  <c r="BG67"/>
  <c r="BG69"/>
  <c r="BG71"/>
  <c r="BG18"/>
  <c r="BG20"/>
  <c r="BG22"/>
  <c r="BG24"/>
  <c r="BG26"/>
  <c r="BG28"/>
  <c r="BG30"/>
  <c r="BG53"/>
  <c r="BG55"/>
  <c r="BG57"/>
  <c r="BG19"/>
  <c r="BG21"/>
  <c r="BG23"/>
  <c r="BG25"/>
  <c r="BG27"/>
  <c r="BG29"/>
  <c r="BG52"/>
  <c r="BG54"/>
  <c r="BG56"/>
  <c r="BG72" l="1"/>
</calcChain>
</file>

<file path=xl/sharedStrings.xml><?xml version="1.0" encoding="utf-8"?>
<sst xmlns="http://schemas.openxmlformats.org/spreadsheetml/2006/main" count="663" uniqueCount="158">
  <si>
    <t>ANEXO IV</t>
  </si>
  <si>
    <t>MUNICIPIO</t>
  </si>
  <si>
    <t>FONDO GENERAL DE PARTICIPACIONES</t>
  </si>
  <si>
    <t>FONDO DE FOMENTO MUNICIPAL</t>
  </si>
  <si>
    <t>FONDO DE FISCALIZACIÓN Y RECAUDACIÓN</t>
  </si>
  <si>
    <t>IMPUESTO ESPECIAL SOBRE PRODUCIÓN Y SERVICIOS</t>
  </si>
  <si>
    <t>IMPUESTO SOBRE TENENCIA O USO DE VEHÍCULOS</t>
  </si>
  <si>
    <t>IMPUESTO SOBRE AUTOMÓVILES NUEVOS</t>
  </si>
  <si>
    <t>IMPUESTO SOBRE DIV. Y ESPECTÁCULOS PÚBLICOS</t>
  </si>
  <si>
    <t>IMPUESTO SOBRE LOTERÍAS, RIFAS Y SORTEOS</t>
  </si>
  <si>
    <t>IMPUESTO SOBRE TENENCIA Y USO DE VEHÍCULOS ESTATAL</t>
  </si>
  <si>
    <t>IMPUESTO SOBRE NÓMINAS</t>
  </si>
  <si>
    <t>IMPUESTO SOBRE SERVICIOS DE HOSPEDAJE</t>
  </si>
  <si>
    <t>TOTAL</t>
  </si>
  <si>
    <t>PORCENTAJE</t>
  </si>
  <si>
    <t>MONTO (PESOS)</t>
  </si>
  <si>
    <t>1.-</t>
  </si>
  <si>
    <t>ACUAMANALA DE M. H.</t>
  </si>
  <si>
    <t>2.-</t>
  </si>
  <si>
    <t>ATLTZAYANCA</t>
  </si>
  <si>
    <t>3.-</t>
  </si>
  <si>
    <t>AMAXAC DE GRO.</t>
  </si>
  <si>
    <t>4.-</t>
  </si>
  <si>
    <t>APETATITLAN DE A. C.</t>
  </si>
  <si>
    <t>5.-</t>
  </si>
  <si>
    <t>APIZACO</t>
  </si>
  <si>
    <t>6.-</t>
  </si>
  <si>
    <t>ATLANGATEPEC</t>
  </si>
  <si>
    <t>7.-</t>
  </si>
  <si>
    <t>BENITO JUAREZ</t>
  </si>
  <si>
    <t>8.-</t>
  </si>
  <si>
    <t>CALPULALPAN</t>
  </si>
  <si>
    <t>9.-</t>
  </si>
  <si>
    <t>CHIAUTEMPAN</t>
  </si>
  <si>
    <t>10.-</t>
  </si>
  <si>
    <t>CONTLA DE J. C.</t>
  </si>
  <si>
    <t>11.-</t>
  </si>
  <si>
    <t>CUAPIAXTLA</t>
  </si>
  <si>
    <t>12.-</t>
  </si>
  <si>
    <t>CUAXOMULCO</t>
  </si>
  <si>
    <t>13.-</t>
  </si>
  <si>
    <t>EL CARMEN TEQUEXQUITLA</t>
  </si>
  <si>
    <t>14.-</t>
  </si>
  <si>
    <t>EMILIANO ZAPATA</t>
  </si>
  <si>
    <t>15.-</t>
  </si>
  <si>
    <t>ESPAÑITA</t>
  </si>
  <si>
    <t>16.-</t>
  </si>
  <si>
    <t>HUAMANTLA</t>
  </si>
  <si>
    <t>17.-</t>
  </si>
  <si>
    <t>HUEYOTLIPAN</t>
  </si>
  <si>
    <t>18.-</t>
  </si>
  <si>
    <t>IXTACUIXTLA DE M. M.</t>
  </si>
  <si>
    <t>19.-</t>
  </si>
  <si>
    <t>IXTENCO</t>
  </si>
  <si>
    <t>20.-</t>
  </si>
  <si>
    <t>LA MAGDALENA TLALTELULCO</t>
  </si>
  <si>
    <t>21.-</t>
  </si>
  <si>
    <t>LAZARO CARDENAS</t>
  </si>
  <si>
    <t>22.-</t>
  </si>
  <si>
    <t>MAZATECOCHCO DE J. M. M.</t>
  </si>
  <si>
    <t>23.-</t>
  </si>
  <si>
    <t>MUÑOZ DE D. A.</t>
  </si>
  <si>
    <t>24.-</t>
  </si>
  <si>
    <t>NANACAMILPA DE M. A.</t>
  </si>
  <si>
    <t>25.-</t>
  </si>
  <si>
    <t>NATIVITAS</t>
  </si>
  <si>
    <t>26.-</t>
  </si>
  <si>
    <t>PANOTLA</t>
  </si>
  <si>
    <t>27.-</t>
  </si>
  <si>
    <t>PAPALOTLA DE X.</t>
  </si>
  <si>
    <t>28.-</t>
  </si>
  <si>
    <t>SANCTORUM DE L. C.</t>
  </si>
  <si>
    <t>29.-</t>
  </si>
  <si>
    <t>SAN DAMIAN TEXOLOC</t>
  </si>
  <si>
    <t>30.-</t>
  </si>
  <si>
    <t>SAN FCO. TETLANOHCAN</t>
  </si>
  <si>
    <t>31.-</t>
  </si>
  <si>
    <t>SAN JERONIMO ZACUALPAN</t>
  </si>
  <si>
    <t>32.-</t>
  </si>
  <si>
    <t>SAN JOSE TEACALCO</t>
  </si>
  <si>
    <t>33.-</t>
  </si>
  <si>
    <t>SAN JUAN HUACTZINCO</t>
  </si>
  <si>
    <t>34.-</t>
  </si>
  <si>
    <t>SAN LORENZO AXOCOMANITLA</t>
  </si>
  <si>
    <t>35.-</t>
  </si>
  <si>
    <t>SAN LUCAS TECOPILCO</t>
  </si>
  <si>
    <t>36.-</t>
  </si>
  <si>
    <t>SAN PABLO DEL MONTE</t>
  </si>
  <si>
    <t>37.-</t>
  </si>
  <si>
    <t>SANTA ANA NOPALUCAN</t>
  </si>
  <si>
    <t>38.-</t>
  </si>
  <si>
    <t>SANTA APOLONIA TEACALCO</t>
  </si>
  <si>
    <t>39.-</t>
  </si>
  <si>
    <t>SANTA CATARINA AYOMETLA</t>
  </si>
  <si>
    <t>40.-</t>
  </si>
  <si>
    <t>SANTA CRUZ QUILEHTLA</t>
  </si>
  <si>
    <t>41.-</t>
  </si>
  <si>
    <t>SANTA CRUZ TLAXCALA</t>
  </si>
  <si>
    <t>42.-</t>
  </si>
  <si>
    <t>SANTA ISABEL XILOXOXTLA</t>
  </si>
  <si>
    <t>43.-</t>
  </si>
  <si>
    <t>TENANCINGO</t>
  </si>
  <si>
    <t>44.-</t>
  </si>
  <si>
    <t>TEOLOCHOLCO</t>
  </si>
  <si>
    <t>45.-</t>
  </si>
  <si>
    <t>TEPETITLA DE LARDIZABAL</t>
  </si>
  <si>
    <t>46.-</t>
  </si>
  <si>
    <t>TEPEYANCO</t>
  </si>
  <si>
    <t>47.-</t>
  </si>
  <si>
    <t>TERRENATE</t>
  </si>
  <si>
    <t>48.-</t>
  </si>
  <si>
    <t>TETLA DE LA SOLIDARIDAD</t>
  </si>
  <si>
    <t>49.-</t>
  </si>
  <si>
    <t>TETLATLAHUCA</t>
  </si>
  <si>
    <t>50.-</t>
  </si>
  <si>
    <t>TLAXCALA</t>
  </si>
  <si>
    <t>51.-</t>
  </si>
  <si>
    <t>TLAXCO</t>
  </si>
  <si>
    <t>52.-</t>
  </si>
  <si>
    <t>TOCATLAN</t>
  </si>
  <si>
    <t>53.-</t>
  </si>
  <si>
    <t>TOTOLAC</t>
  </si>
  <si>
    <t>54.-</t>
  </si>
  <si>
    <t>TZOMPANTEPEC</t>
  </si>
  <si>
    <t>55.-</t>
  </si>
  <si>
    <t>XALOZTOC</t>
  </si>
  <si>
    <t>56.-</t>
  </si>
  <si>
    <t>XALTOCAN</t>
  </si>
  <si>
    <t>57.-</t>
  </si>
  <si>
    <t>XICOHTZINCO</t>
  </si>
  <si>
    <t>58.-</t>
  </si>
  <si>
    <t>YAUHQUEMEHCAN</t>
  </si>
  <si>
    <t>59.-</t>
  </si>
  <si>
    <t>ZACATELCO</t>
  </si>
  <si>
    <t>60.-</t>
  </si>
  <si>
    <t>ZITLALTEPEC DE T. S. S.</t>
  </si>
  <si>
    <t>TOTAL:</t>
  </si>
  <si>
    <t xml:space="preserve"> </t>
  </si>
  <si>
    <t xml:space="preserve">  </t>
  </si>
  <si>
    <t>PORCENTAJES Y MONTOS DE PARTICIPACIONES FEDERALES PROVISIONALES MINISTRADAS A LOS MUNICIPIOS PARA EL PERIODO OCTUBRE - DICIEMBRE 2015</t>
  </si>
  <si>
    <t>PARTICIPACIONES PROVISIONALES A MUNICIPIOS OCTUBRE DE 2015</t>
  </si>
  <si>
    <t>FGP</t>
  </si>
  <si>
    <t>FFM</t>
  </si>
  <si>
    <t>FOFIE</t>
  </si>
  <si>
    <t>IPES</t>
  </si>
  <si>
    <t>TENENCIA</t>
  </si>
  <si>
    <t>ISAN COMP</t>
  </si>
  <si>
    <t>ISAN</t>
  </si>
  <si>
    <t>DIV. y ESP</t>
  </si>
  <si>
    <t>RIFAS SORT</t>
  </si>
  <si>
    <t>NOMINAS</t>
  </si>
  <si>
    <t>PARTICIPACIONES PROVISIONALES A MUNICIPIOS NOVIEMBRE DE 2015</t>
  </si>
  <si>
    <t>PARTICIPACIONES PROVISIONALES A MUNICIPIOS DICIEMBRE DE 2015</t>
  </si>
  <si>
    <t>TENENCIA ESTATAL</t>
  </si>
  <si>
    <t>HOSPEDAJE</t>
  </si>
  <si>
    <t>OCTUBRE</t>
  </si>
  <si>
    <t>NOVIEMBRE</t>
  </si>
  <si>
    <t>DICIEMBRE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</si>
</sst>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.000000"/>
    <numFmt numFmtId="165" formatCode="_-* #,##0.000000_-;\-* #,##0.000000_-;_-* &quot;-&quot;??_-;_-@_-"/>
    <numFmt numFmtId="166" formatCode="0.000000"/>
    <numFmt numFmtId="167" formatCode="0.0000000%"/>
    <numFmt numFmtId="168" formatCode="_-* #,##0.00\ [$€]_-;\-* #,##0.00\ [$€]_-;_-* &quot;-&quot;??\ [$€]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omic Sans MS"/>
      <family val="4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22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4" fontId="3" fillId="0" borderId="1" xfId="2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center"/>
    </xf>
    <xf numFmtId="4" fontId="3" fillId="0" borderId="3" xfId="2" applyNumberFormat="1" applyFont="1" applyFill="1" applyBorder="1" applyAlignment="1">
      <alignment horizontal="center"/>
    </xf>
    <xf numFmtId="4" fontId="3" fillId="0" borderId="4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4" fontId="3" fillId="0" borderId="5" xfId="2" applyNumberFormat="1" applyFont="1" applyFill="1" applyBorder="1" applyAlignment="1">
      <alignment horizontal="center"/>
    </xf>
    <xf numFmtId="4" fontId="4" fillId="2" borderId="1" xfId="2" applyNumberFormat="1" applyFont="1" applyFill="1" applyBorder="1" applyAlignment="1">
      <alignment horizontal="center" vertical="center"/>
    </xf>
    <xf numFmtId="4" fontId="4" fillId="2" borderId="3" xfId="2" applyNumberFormat="1" applyFont="1" applyFill="1" applyBorder="1" applyAlignment="1">
      <alignment horizontal="center" vertical="center"/>
    </xf>
    <xf numFmtId="4" fontId="3" fillId="3" borderId="6" xfId="2" applyNumberFormat="1" applyFont="1" applyFill="1" applyBorder="1" applyAlignment="1">
      <alignment horizontal="center" vertical="center" wrapText="1"/>
    </xf>
    <xf numFmtId="4" fontId="3" fillId="3" borderId="7" xfId="2" applyNumberFormat="1" applyFont="1" applyFill="1" applyBorder="1" applyAlignment="1">
      <alignment horizontal="center" vertical="center" wrapText="1"/>
    </xf>
    <xf numFmtId="4" fontId="3" fillId="3" borderId="8" xfId="2" applyNumberFormat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/>
    </xf>
    <xf numFmtId="4" fontId="4" fillId="3" borderId="3" xfId="2" applyNumberFormat="1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4" fontId="4" fillId="2" borderId="4" xfId="2" applyNumberFormat="1" applyFont="1" applyFill="1" applyBorder="1" applyAlignment="1">
      <alignment horizontal="center" vertical="center"/>
    </xf>
    <xf numFmtId="4" fontId="4" fillId="2" borderId="5" xfId="2" applyNumberFormat="1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/>
    </xf>
    <xf numFmtId="4" fontId="4" fillId="2" borderId="10" xfId="2" applyNumberFormat="1" applyFont="1" applyFill="1" applyBorder="1" applyAlignment="1">
      <alignment horizontal="center" vertical="center"/>
    </xf>
    <xf numFmtId="4" fontId="5" fillId="2" borderId="10" xfId="2" applyNumberFormat="1" applyFont="1" applyFill="1" applyBorder="1" applyAlignment="1">
      <alignment horizontal="center" vertical="center"/>
    </xf>
    <xf numFmtId="4" fontId="4" fillId="2" borderId="11" xfId="2" applyNumberFormat="1" applyFont="1" applyFill="1" applyBorder="1" applyAlignment="1">
      <alignment horizontal="center" vertical="center"/>
    </xf>
    <xf numFmtId="4" fontId="4" fillId="2" borderId="12" xfId="2" applyNumberFormat="1" applyFont="1" applyFill="1" applyBorder="1" applyAlignment="1">
      <alignment horizontal="center" vertical="center"/>
    </xf>
    <xf numFmtId="4" fontId="4" fillId="2" borderId="13" xfId="2" applyNumberFormat="1" applyFont="1" applyFill="1" applyBorder="1" applyAlignment="1">
      <alignment horizontal="center" vertical="center"/>
    </xf>
    <xf numFmtId="4" fontId="5" fillId="2" borderId="13" xfId="2" applyNumberFormat="1" applyFont="1" applyFill="1" applyBorder="1" applyAlignment="1">
      <alignment horizontal="center" vertical="center"/>
    </xf>
    <xf numFmtId="4" fontId="6" fillId="4" borderId="10" xfId="2" applyNumberFormat="1" applyFont="1" applyFill="1" applyBorder="1"/>
    <xf numFmtId="4" fontId="7" fillId="4" borderId="4" xfId="2" applyNumberFormat="1" applyFont="1" applyFill="1" applyBorder="1"/>
    <xf numFmtId="4" fontId="8" fillId="4" borderId="14" xfId="2" applyNumberFormat="1" applyFont="1" applyFill="1" applyBorder="1"/>
    <xf numFmtId="164" fontId="8" fillId="4" borderId="14" xfId="2" applyNumberFormat="1" applyFont="1" applyFill="1" applyBorder="1"/>
    <xf numFmtId="43" fontId="0" fillId="0" borderId="10" xfId="1" applyFont="1" applyBorder="1"/>
    <xf numFmtId="165" fontId="0" fillId="0" borderId="14" xfId="1" applyNumberFormat="1" applyFont="1" applyBorder="1"/>
    <xf numFmtId="43" fontId="0" fillId="0" borderId="14" xfId="1" applyFont="1" applyBorder="1"/>
    <xf numFmtId="4" fontId="8" fillId="4" borderId="10" xfId="2" applyNumberFormat="1" applyFont="1" applyFill="1" applyBorder="1"/>
    <xf numFmtId="164" fontId="8" fillId="4" borderId="10" xfId="2" applyNumberFormat="1" applyFont="1" applyFill="1" applyBorder="1"/>
    <xf numFmtId="166" fontId="2" fillId="0" borderId="14" xfId="2" applyNumberFormat="1" applyBorder="1"/>
    <xf numFmtId="4" fontId="8" fillId="4" borderId="5" xfId="2" applyNumberFormat="1" applyFont="1" applyFill="1" applyBorder="1"/>
    <xf numFmtId="164" fontId="8" fillId="4" borderId="5" xfId="2" applyNumberFormat="1" applyFont="1" applyFill="1" applyBorder="1"/>
    <xf numFmtId="4" fontId="2" fillId="0" borderId="0" xfId="2" applyNumberFormat="1"/>
    <xf numFmtId="4" fontId="6" fillId="4" borderId="14" xfId="2" applyNumberFormat="1" applyFont="1" applyFill="1" applyBorder="1"/>
    <xf numFmtId="4" fontId="6" fillId="4" borderId="13" xfId="2" applyNumberFormat="1" applyFont="1" applyFill="1" applyBorder="1"/>
    <xf numFmtId="4" fontId="7" fillId="4" borderId="11" xfId="2" applyNumberFormat="1" applyFont="1" applyFill="1" applyBorder="1"/>
    <xf numFmtId="4" fontId="8" fillId="4" borderId="13" xfId="2" applyNumberFormat="1" applyFont="1" applyFill="1" applyBorder="1"/>
    <xf numFmtId="4" fontId="9" fillId="4" borderId="0" xfId="2" applyNumberFormat="1" applyFont="1" applyFill="1"/>
    <xf numFmtId="4" fontId="10" fillId="2" borderId="13" xfId="2" applyNumberFormat="1" applyFont="1" applyFill="1" applyBorder="1"/>
    <xf numFmtId="4" fontId="11" fillId="2" borderId="13" xfId="2" applyNumberFormat="1" applyFont="1" applyFill="1" applyBorder="1"/>
    <xf numFmtId="164" fontId="11" fillId="2" borderId="9" xfId="2" applyNumberFormat="1" applyFont="1" applyFill="1" applyBorder="1"/>
    <xf numFmtId="4" fontId="11" fillId="2" borderId="9" xfId="2" applyNumberFormat="1" applyFont="1" applyFill="1" applyBorder="1"/>
    <xf numFmtId="167" fontId="0" fillId="0" borderId="0" xfId="3" applyNumberFormat="1" applyFont="1"/>
    <xf numFmtId="0" fontId="2" fillId="0" borderId="11" xfId="2" applyFill="1" applyBorder="1"/>
    <xf numFmtId="0" fontId="2" fillId="0" borderId="15" xfId="2" applyFill="1" applyBorder="1"/>
    <xf numFmtId="0" fontId="2" fillId="0" borderId="12" xfId="2" applyFill="1" applyBorder="1"/>
    <xf numFmtId="4" fontId="10" fillId="2" borderId="16" xfId="2" applyNumberFormat="1" applyFont="1" applyFill="1" applyBorder="1" applyAlignment="1">
      <alignment horizontal="center"/>
    </xf>
    <xf numFmtId="4" fontId="4" fillId="2" borderId="17" xfId="2" applyNumberFormat="1" applyFont="1" applyFill="1" applyBorder="1" applyAlignment="1">
      <alignment horizontal="center" vertical="center"/>
    </xf>
    <xf numFmtId="4" fontId="4" fillId="2" borderId="18" xfId="2" applyNumberFormat="1" applyFont="1" applyFill="1" applyBorder="1" applyAlignment="1">
      <alignment horizontal="center" vertical="center"/>
    </xf>
    <xf numFmtId="4" fontId="4" fillId="2" borderId="19" xfId="2" applyNumberFormat="1" applyFont="1" applyFill="1" applyBorder="1" applyAlignment="1">
      <alignment horizontal="center" vertical="center"/>
    </xf>
    <xf numFmtId="4" fontId="7" fillId="4" borderId="1" xfId="2" applyNumberFormat="1" applyFont="1" applyFill="1" applyBorder="1"/>
    <xf numFmtId="4" fontId="8" fillId="4" borderId="3" xfId="2" applyNumberFormat="1" applyFont="1" applyFill="1" applyBorder="1"/>
    <xf numFmtId="4" fontId="8" fillId="4" borderId="12" xfId="2" applyNumberFormat="1" applyFont="1" applyFill="1" applyBorder="1"/>
    <xf numFmtId="4" fontId="4" fillId="2" borderId="10" xfId="2" applyNumberFormat="1" applyFont="1" applyFill="1" applyBorder="1" applyAlignment="1">
      <alignment horizontal="center" vertical="center" wrapText="1"/>
    </xf>
    <xf numFmtId="4" fontId="4" fillId="2" borderId="13" xfId="2" applyNumberFormat="1" applyFont="1" applyFill="1" applyBorder="1" applyAlignment="1">
      <alignment horizontal="center" vertical="center" wrapText="1"/>
    </xf>
    <xf numFmtId="43" fontId="2" fillId="0" borderId="10" xfId="1" applyFont="1" applyBorder="1"/>
    <xf numFmtId="43" fontId="2" fillId="0" borderId="14" xfId="1" applyFont="1" applyBorder="1"/>
  </cellXfs>
  <cellStyles count="5">
    <cellStyle name="Euro" xfId="4"/>
    <cellStyle name="Millares" xfId="1" builtinId="3"/>
    <cellStyle name="Normal" xfId="0" builtinId="0"/>
    <cellStyle name="Normal 2" xfId="2"/>
    <cellStyle name="Porcentaje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71"/>
  <sheetViews>
    <sheetView showGridLines="0" topLeftCell="A31" zoomScale="85" zoomScaleNormal="85" workbookViewId="0">
      <selection activeCell="J73" sqref="J73"/>
    </sheetView>
  </sheetViews>
  <sheetFormatPr baseColWidth="10" defaultRowHeight="12.75"/>
  <cols>
    <col min="1" max="1" width="11.42578125" style="1"/>
    <col min="2" max="2" width="4" style="1" bestFit="1" customWidth="1"/>
    <col min="3" max="3" width="24.140625" style="1" bestFit="1" customWidth="1"/>
    <col min="4" max="4" width="14.7109375" style="1" bestFit="1" customWidth="1"/>
    <col min="5" max="5" width="13.28515625" style="1" bestFit="1" customWidth="1"/>
    <col min="6" max="6" width="12" style="1" customWidth="1"/>
    <col min="7" max="7" width="13.7109375" style="1" bestFit="1" customWidth="1"/>
    <col min="8" max="8" width="13.42578125" style="1" customWidth="1"/>
    <col min="9" max="10" width="12.140625" style="1" customWidth="1"/>
    <col min="11" max="11" width="13.7109375" style="1" bestFit="1" customWidth="1"/>
    <col min="12" max="13" width="12" style="1" customWidth="1"/>
    <col min="14" max="14" width="12.140625" style="1" customWidth="1"/>
    <col min="15" max="15" width="13.28515625" style="1" bestFit="1" customWidth="1"/>
    <col min="16" max="16" width="14.7109375" style="1" bestFit="1" customWidth="1"/>
    <col min="17" max="16384" width="11.42578125" style="1"/>
  </cols>
  <sheetData>
    <row r="1" spans="2:16" ht="13.5" thickBot="1"/>
    <row r="2" spans="2:16" ht="16.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ht="16.5">
      <c r="B3" s="5" t="s">
        <v>140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2:16" ht="13.5" thickBot="1"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</row>
    <row r="5" spans="2:16">
      <c r="B5" s="51"/>
      <c r="C5" s="52" t="s">
        <v>1</v>
      </c>
      <c r="D5" s="52" t="s">
        <v>141</v>
      </c>
      <c r="E5" s="52" t="s">
        <v>142</v>
      </c>
      <c r="F5" s="52" t="s">
        <v>143</v>
      </c>
      <c r="G5" s="52" t="s">
        <v>144</v>
      </c>
      <c r="H5" s="52" t="s">
        <v>145</v>
      </c>
      <c r="I5" s="52" t="s">
        <v>146</v>
      </c>
      <c r="J5" s="52" t="s">
        <v>147</v>
      </c>
      <c r="K5" s="52" t="s">
        <v>148</v>
      </c>
      <c r="L5" s="52" t="s">
        <v>149</v>
      </c>
      <c r="M5" s="58" t="s">
        <v>153</v>
      </c>
      <c r="N5" s="52" t="s">
        <v>150</v>
      </c>
      <c r="O5" s="52" t="s">
        <v>154</v>
      </c>
      <c r="P5" s="52" t="s">
        <v>13</v>
      </c>
    </row>
    <row r="6" spans="2:16" ht="13.5" thickBot="1">
      <c r="B6" s="51"/>
      <c r="C6" s="53"/>
      <c r="D6" s="54" t="s">
        <v>137</v>
      </c>
      <c r="E6" s="54" t="s">
        <v>137</v>
      </c>
      <c r="F6" s="54" t="s">
        <v>137</v>
      </c>
      <c r="G6" s="54" t="s">
        <v>137</v>
      </c>
      <c r="H6" s="54" t="s">
        <v>137</v>
      </c>
      <c r="I6" s="54" t="s">
        <v>137</v>
      </c>
      <c r="J6" s="54" t="s">
        <v>137</v>
      </c>
      <c r="K6" s="54" t="s">
        <v>137</v>
      </c>
      <c r="L6" s="54" t="s">
        <v>137</v>
      </c>
      <c r="M6" s="59" t="s">
        <v>137</v>
      </c>
      <c r="N6" s="54" t="s">
        <v>137</v>
      </c>
      <c r="O6" s="54" t="s">
        <v>137</v>
      </c>
      <c r="P6" s="53" t="s">
        <v>137</v>
      </c>
    </row>
    <row r="7" spans="2:16">
      <c r="B7" s="25" t="s">
        <v>16</v>
      </c>
      <c r="C7" s="55" t="s">
        <v>17</v>
      </c>
      <c r="D7" s="32">
        <v>564589.4405908786</v>
      </c>
      <c r="E7" s="32">
        <v>257999.04028018698</v>
      </c>
      <c r="F7" s="32">
        <v>32727.084967753923</v>
      </c>
      <c r="G7" s="32">
        <v>4881.1535995665208</v>
      </c>
      <c r="H7" s="32">
        <v>0</v>
      </c>
      <c r="I7" s="32">
        <v>1085.5315641932509</v>
      </c>
      <c r="J7" s="32">
        <v>3600.4851963159686</v>
      </c>
      <c r="K7" s="32">
        <v>235.87111856876558</v>
      </c>
      <c r="L7" s="32">
        <v>223.45188206649121</v>
      </c>
      <c r="M7" s="32">
        <v>266.26496169078274</v>
      </c>
      <c r="N7" s="32">
        <v>12048.13029644752</v>
      </c>
      <c r="O7" s="32">
        <v>214.43524599429165</v>
      </c>
      <c r="P7" s="56">
        <v>877870.88970366295</v>
      </c>
    </row>
    <row r="8" spans="2:16">
      <c r="B8" s="38" t="s">
        <v>18</v>
      </c>
      <c r="C8" s="26" t="s">
        <v>19</v>
      </c>
      <c r="D8" s="27">
        <v>1107529.9313135236</v>
      </c>
      <c r="E8" s="27">
        <v>506105.21348295809</v>
      </c>
      <c r="F8" s="27">
        <v>64199.263323972868</v>
      </c>
      <c r="G8" s="27">
        <v>9575.1413721108947</v>
      </c>
      <c r="H8" s="27">
        <v>0</v>
      </c>
      <c r="I8" s="27">
        <v>2129.4388670666121</v>
      </c>
      <c r="J8" s="27">
        <v>7062.9112687581619</v>
      </c>
      <c r="K8" s="27">
        <v>462.69785611631465</v>
      </c>
      <c r="L8" s="27">
        <v>438.33559362707075</v>
      </c>
      <c r="M8" s="27">
        <v>522.32010294766201</v>
      </c>
      <c r="N8" s="27">
        <v>23634.279992406366</v>
      </c>
      <c r="O8" s="27">
        <v>420.64806068406881</v>
      </c>
      <c r="P8" s="35">
        <v>1722080.1812341716</v>
      </c>
    </row>
    <row r="9" spans="2:16">
      <c r="B9" s="38" t="s">
        <v>20</v>
      </c>
      <c r="C9" s="26" t="s">
        <v>21</v>
      </c>
      <c r="D9" s="27">
        <v>732414.18204424577</v>
      </c>
      <c r="E9" s="27">
        <v>334689.49730489595</v>
      </c>
      <c r="F9" s="27">
        <v>42455.241710266717</v>
      </c>
      <c r="G9" s="27">
        <v>6332.0810912038114</v>
      </c>
      <c r="H9" s="27">
        <v>0</v>
      </c>
      <c r="I9" s="27">
        <v>1408.2068411334992</v>
      </c>
      <c r="J9" s="27">
        <v>4670.7328023392365</v>
      </c>
      <c r="K9" s="27">
        <v>305.98403008317752</v>
      </c>
      <c r="L9" s="27">
        <v>289.87316386699791</v>
      </c>
      <c r="M9" s="27">
        <v>345.41247161778347</v>
      </c>
      <c r="N9" s="27">
        <v>15629.448342143985</v>
      </c>
      <c r="O9" s="27">
        <v>278.17632425430651</v>
      </c>
      <c r="P9" s="35">
        <v>1138818.8361260514</v>
      </c>
    </row>
    <row r="10" spans="2:16">
      <c r="B10" s="38" t="s">
        <v>22</v>
      </c>
      <c r="C10" s="26" t="s">
        <v>23</v>
      </c>
      <c r="D10" s="27">
        <v>915856.0220876931</v>
      </c>
      <c r="E10" s="27">
        <v>418516.46124688792</v>
      </c>
      <c r="F10" s="27">
        <v>53088.661774694359</v>
      </c>
      <c r="G10" s="27">
        <v>7918.026086742655</v>
      </c>
      <c r="H10" s="27">
        <v>0</v>
      </c>
      <c r="I10" s="27">
        <v>1760.9089875860566</v>
      </c>
      <c r="J10" s="27">
        <v>5840.5733660773049</v>
      </c>
      <c r="K10" s="27">
        <v>382.62136846144608</v>
      </c>
      <c r="L10" s="27">
        <v>362.4753442488157</v>
      </c>
      <c r="M10" s="27">
        <v>431.92513196888166</v>
      </c>
      <c r="N10" s="27">
        <v>19544.029508151089</v>
      </c>
      <c r="O10" s="27">
        <v>347.84889208376165</v>
      </c>
      <c r="P10" s="35">
        <v>1424049.5537945959</v>
      </c>
    </row>
    <row r="11" spans="2:16">
      <c r="B11" s="38" t="s">
        <v>24</v>
      </c>
      <c r="C11" s="26" t="s">
        <v>25</v>
      </c>
      <c r="D11" s="27">
        <v>3852380.2129122908</v>
      </c>
      <c r="E11" s="27">
        <v>1760412.6578874083</v>
      </c>
      <c r="F11" s="27">
        <v>223307.7090923393</v>
      </c>
      <c r="G11" s="27">
        <v>33305.723046247607</v>
      </c>
      <c r="H11" s="27">
        <v>0</v>
      </c>
      <c r="I11" s="27">
        <v>7406.9403671687614</v>
      </c>
      <c r="J11" s="27">
        <v>24567.299580833416</v>
      </c>
      <c r="K11" s="27">
        <v>1609.4265401436232</v>
      </c>
      <c r="L11" s="27">
        <v>1524.6859879456074</v>
      </c>
      <c r="M11" s="27">
        <v>1816.8137695524456</v>
      </c>
      <c r="N11" s="27">
        <v>82208.371995141031</v>
      </c>
      <c r="O11" s="27">
        <v>1463.1625022154813</v>
      </c>
      <c r="P11" s="35">
        <v>5990003.0036812872</v>
      </c>
    </row>
    <row r="12" spans="2:16">
      <c r="B12" s="38" t="s">
        <v>26</v>
      </c>
      <c r="C12" s="26" t="s">
        <v>27</v>
      </c>
      <c r="D12" s="27">
        <v>834212.70320745627</v>
      </c>
      <c r="E12" s="27">
        <v>381208.11574480828</v>
      </c>
      <c r="F12" s="27">
        <v>48356.111638357106</v>
      </c>
      <c r="G12" s="27">
        <v>7212.1794109427037</v>
      </c>
      <c r="H12" s="27">
        <v>0</v>
      </c>
      <c r="I12" s="27">
        <v>1603.9340368019282</v>
      </c>
      <c r="J12" s="27">
        <v>5319.9197018877057</v>
      </c>
      <c r="K12" s="27">
        <v>348.5128648950423</v>
      </c>
      <c r="L12" s="27">
        <v>330.16274335629669</v>
      </c>
      <c r="M12" s="27">
        <v>393.42148026897803</v>
      </c>
      <c r="N12" s="27">
        <v>17801.791214296252</v>
      </c>
      <c r="O12" s="27">
        <v>316.84015562997399</v>
      </c>
      <c r="P12" s="35">
        <v>1297103.6921987005</v>
      </c>
    </row>
    <row r="13" spans="2:16">
      <c r="B13" s="38" t="s">
        <v>28</v>
      </c>
      <c r="C13" s="26" t="s">
        <v>29</v>
      </c>
      <c r="D13" s="27">
        <v>587176.37204833759</v>
      </c>
      <c r="E13" s="27">
        <v>268320.53448454203</v>
      </c>
      <c r="F13" s="27">
        <v>34036.362775350666</v>
      </c>
      <c r="G13" s="27">
        <v>5076.428739093315</v>
      </c>
      <c r="H13" s="27">
        <v>0</v>
      </c>
      <c r="I13" s="27">
        <v>1128.9592751502264</v>
      </c>
      <c r="J13" s="27">
        <v>3744.5259921510346</v>
      </c>
      <c r="K13" s="27">
        <v>245.30736445804618</v>
      </c>
      <c r="L13" s="27">
        <v>232.39128472162051</v>
      </c>
      <c r="M13" s="27">
        <v>276.91714185366095</v>
      </c>
      <c r="N13" s="27">
        <v>12530.127077881467</v>
      </c>
      <c r="O13" s="27">
        <v>223.01392964495906</v>
      </c>
      <c r="P13" s="35">
        <v>912990.94011318486</v>
      </c>
    </row>
    <row r="14" spans="2:16">
      <c r="B14" s="38" t="s">
        <v>30</v>
      </c>
      <c r="C14" s="26" t="s">
        <v>31</v>
      </c>
      <c r="D14" s="27">
        <v>2024020.1967770553</v>
      </c>
      <c r="E14" s="27">
        <v>924911.50335664279</v>
      </c>
      <c r="F14" s="27">
        <v>117324.68975517512</v>
      </c>
      <c r="G14" s="27">
        <v>17498.650805006349</v>
      </c>
      <c r="H14" s="27">
        <v>0</v>
      </c>
      <c r="I14" s="27">
        <v>3891.5673092764264</v>
      </c>
      <c r="J14" s="27">
        <v>12907.529315308375</v>
      </c>
      <c r="K14" s="27">
        <v>845.58419534013865</v>
      </c>
      <c r="L14" s="27">
        <v>801.06195722876532</v>
      </c>
      <c r="M14" s="27">
        <v>954.54434923932217</v>
      </c>
      <c r="N14" s="27">
        <v>43191.844020125805</v>
      </c>
      <c r="O14" s="27">
        <v>768.73784309368546</v>
      </c>
      <c r="P14" s="35">
        <v>3147115.9096834916</v>
      </c>
    </row>
    <row r="15" spans="2:16">
      <c r="B15" s="38" t="s">
        <v>32</v>
      </c>
      <c r="C15" s="26" t="s">
        <v>33</v>
      </c>
      <c r="D15" s="27">
        <v>2712343.2966147787</v>
      </c>
      <c r="E15" s="27">
        <v>1239452.8078751266</v>
      </c>
      <c r="F15" s="27">
        <v>157224.14049602003</v>
      </c>
      <c r="G15" s="27">
        <v>23449.542789315219</v>
      </c>
      <c r="H15" s="27">
        <v>0</v>
      </c>
      <c r="I15" s="27">
        <v>5215.0005822317307</v>
      </c>
      <c r="J15" s="27">
        <v>17297.085607141158</v>
      </c>
      <c r="K15" s="27">
        <v>1133.1480919045671</v>
      </c>
      <c r="L15" s="27">
        <v>1073.4848561898434</v>
      </c>
      <c r="M15" s="27">
        <v>1279.1631086999348</v>
      </c>
      <c r="N15" s="27">
        <v>57880.404940111112</v>
      </c>
      <c r="O15" s="27">
        <v>1030.1680481693986</v>
      </c>
      <c r="P15" s="35">
        <v>4217378.2430096883</v>
      </c>
    </row>
    <row r="16" spans="2:16">
      <c r="B16" s="38" t="s">
        <v>34</v>
      </c>
      <c r="C16" s="26" t="s">
        <v>35</v>
      </c>
      <c r="D16" s="27">
        <v>1518099.270231015</v>
      </c>
      <c r="E16" s="27">
        <v>693722.06883598212</v>
      </c>
      <c r="F16" s="27">
        <v>87998.393583732788</v>
      </c>
      <c r="G16" s="27">
        <v>13124.715385453039</v>
      </c>
      <c r="H16" s="27">
        <v>0</v>
      </c>
      <c r="I16" s="27">
        <v>2918.8372238946376</v>
      </c>
      <c r="J16" s="27">
        <v>9681.1834512605146</v>
      </c>
      <c r="K16" s="27">
        <v>634.22329080945497</v>
      </c>
      <c r="L16" s="27">
        <v>600.82976178560784</v>
      </c>
      <c r="M16" s="27">
        <v>715.9479348530291</v>
      </c>
      <c r="N16" s="27">
        <v>32395.678161361382</v>
      </c>
      <c r="O16" s="27">
        <v>576.58533272434295</v>
      </c>
      <c r="P16" s="35">
        <v>2360467.7331928709</v>
      </c>
    </row>
    <row r="17" spans="2:16">
      <c r="B17" s="38" t="s">
        <v>36</v>
      </c>
      <c r="C17" s="26" t="s">
        <v>37</v>
      </c>
      <c r="D17" s="27">
        <v>858505.8222477088</v>
      </c>
      <c r="E17" s="27">
        <v>392309.28226899623</v>
      </c>
      <c r="F17" s="27">
        <v>49764.290597797153</v>
      </c>
      <c r="G17" s="27">
        <v>7422.2053818923669</v>
      </c>
      <c r="H17" s="27">
        <v>0</v>
      </c>
      <c r="I17" s="27">
        <v>1650.6422208644908</v>
      </c>
      <c r="J17" s="27">
        <v>5474.8411531022921</v>
      </c>
      <c r="K17" s="27">
        <v>358.66191259163344</v>
      </c>
      <c r="L17" s="27">
        <v>339.77741692356818</v>
      </c>
      <c r="M17" s="27">
        <v>404.87831234120529</v>
      </c>
      <c r="N17" s="27">
        <v>18320.19740906631</v>
      </c>
      <c r="O17" s="27">
        <v>326.06686194582937</v>
      </c>
      <c r="P17" s="35">
        <v>1334876.66578323</v>
      </c>
    </row>
    <row r="18" spans="2:16">
      <c r="B18" s="38" t="s">
        <v>38</v>
      </c>
      <c r="C18" s="26" t="s">
        <v>39</v>
      </c>
      <c r="D18" s="27">
        <v>683909.52451020142</v>
      </c>
      <c r="E18" s="27">
        <v>312524.44391706475</v>
      </c>
      <c r="F18" s="27">
        <v>39643.612702846491</v>
      </c>
      <c r="G18" s="27">
        <v>5912.7344532818215</v>
      </c>
      <c r="H18" s="27">
        <v>0</v>
      </c>
      <c r="I18" s="27">
        <v>1314.9473272671328</v>
      </c>
      <c r="J18" s="27">
        <v>4361.4101532635996</v>
      </c>
      <c r="K18" s="27">
        <v>285.72001696884018</v>
      </c>
      <c r="L18" s="27">
        <v>270.67610448942668</v>
      </c>
      <c r="M18" s="27">
        <v>322.53728152104628</v>
      </c>
      <c r="N18" s="27">
        <v>14594.376851357461</v>
      </c>
      <c r="O18" s="27">
        <v>259.75389651762009</v>
      </c>
      <c r="P18" s="35">
        <v>1063399.7372147797</v>
      </c>
    </row>
    <row r="19" spans="2:16">
      <c r="B19" s="38" t="s">
        <v>40</v>
      </c>
      <c r="C19" s="26" t="s">
        <v>41</v>
      </c>
      <c r="D19" s="27">
        <v>945247.61596433423</v>
      </c>
      <c r="E19" s="27">
        <v>431947.46520711493</v>
      </c>
      <c r="F19" s="27">
        <v>54792.379770432752</v>
      </c>
      <c r="G19" s="27">
        <v>8172.1308820746735</v>
      </c>
      <c r="H19" s="27">
        <v>0</v>
      </c>
      <c r="I19" s="27">
        <v>1817.4199680989971</v>
      </c>
      <c r="J19" s="27">
        <v>6028.008679317003</v>
      </c>
      <c r="K19" s="27">
        <v>394.90042936089679</v>
      </c>
      <c r="L19" s="27">
        <v>374.10788020591048</v>
      </c>
      <c r="M19" s="27">
        <v>445.78644614685231</v>
      </c>
      <c r="N19" s="27">
        <v>20171.235274301158</v>
      </c>
      <c r="O19" s="27">
        <v>359.0120368576097</v>
      </c>
      <c r="P19" s="35">
        <v>1469750.0625382452</v>
      </c>
    </row>
    <row r="20" spans="2:16">
      <c r="B20" s="38" t="s">
        <v>42</v>
      </c>
      <c r="C20" s="26" t="s">
        <v>43</v>
      </c>
      <c r="D20" s="27">
        <v>530378.95415186428</v>
      </c>
      <c r="E20" s="27">
        <v>242365.95890419313</v>
      </c>
      <c r="F20" s="27">
        <v>30744.034248091026</v>
      </c>
      <c r="G20" s="27">
        <v>4585.3871062187982</v>
      </c>
      <c r="H20" s="27">
        <v>0</v>
      </c>
      <c r="I20" s="27">
        <v>1019.7553378134421</v>
      </c>
      <c r="J20" s="27">
        <v>3382.3189659069667</v>
      </c>
      <c r="K20" s="27">
        <v>221.57884683462387</v>
      </c>
      <c r="L20" s="27">
        <v>209.91213613499173</v>
      </c>
      <c r="M20" s="27">
        <v>250.13101867623752</v>
      </c>
      <c r="N20" s="27">
        <v>11318.091141463094</v>
      </c>
      <c r="O20" s="27">
        <v>201.44185017828613</v>
      </c>
      <c r="P20" s="35">
        <v>824677.56370737497</v>
      </c>
    </row>
    <row r="21" spans="2:16">
      <c r="B21" s="38" t="s">
        <v>44</v>
      </c>
      <c r="C21" s="26" t="s">
        <v>45</v>
      </c>
      <c r="D21" s="27">
        <v>708512.42475734383</v>
      </c>
      <c r="E21" s="27">
        <v>323767.17039319017</v>
      </c>
      <c r="F21" s="27">
        <v>41069.748491002094</v>
      </c>
      <c r="G21" s="27">
        <v>6125.4386352364691</v>
      </c>
      <c r="H21" s="27">
        <v>0</v>
      </c>
      <c r="I21" s="27">
        <v>1362.2511251578978</v>
      </c>
      <c r="J21" s="27">
        <v>4518.3071331886358</v>
      </c>
      <c r="K21" s="27">
        <v>295.99848338021326</v>
      </c>
      <c r="L21" s="27">
        <v>280.41338253480524</v>
      </c>
      <c r="M21" s="27">
        <v>334.14020892424321</v>
      </c>
      <c r="N21" s="27">
        <v>15119.393662755583</v>
      </c>
      <c r="O21" s="27">
        <v>269.09826002740806</v>
      </c>
      <c r="P21" s="35">
        <v>1101654.3845327415</v>
      </c>
    </row>
    <row r="22" spans="2:16">
      <c r="B22" s="38" t="s">
        <v>46</v>
      </c>
      <c r="C22" s="26" t="s">
        <v>47</v>
      </c>
      <c r="D22" s="27">
        <v>3272030.4454824678</v>
      </c>
      <c r="E22" s="27">
        <v>1495211.6600312979</v>
      </c>
      <c r="F22" s="27">
        <v>189667.05841028882</v>
      </c>
      <c r="G22" s="27">
        <v>28288.313664072495</v>
      </c>
      <c r="H22" s="27">
        <v>0</v>
      </c>
      <c r="I22" s="27">
        <v>6291.1065496642004</v>
      </c>
      <c r="J22" s="27">
        <v>20866.308035313796</v>
      </c>
      <c r="K22" s="27">
        <v>1366.9711575889414</v>
      </c>
      <c r="L22" s="27">
        <v>1294.9965207580422</v>
      </c>
      <c r="M22" s="27">
        <v>1543.1161098331379</v>
      </c>
      <c r="N22" s="27">
        <v>69823.922140411523</v>
      </c>
      <c r="O22" s="27">
        <v>1242.7413675033233</v>
      </c>
      <c r="P22" s="35">
        <v>5087626.6394691989</v>
      </c>
    </row>
    <row r="23" spans="2:16">
      <c r="B23" s="38" t="s">
        <v>48</v>
      </c>
      <c r="C23" s="26" t="s">
        <v>49</v>
      </c>
      <c r="D23" s="27">
        <v>886615.96519566118</v>
      </c>
      <c r="E23" s="27">
        <v>405154.70476772473</v>
      </c>
      <c r="F23" s="27">
        <v>51393.727796889201</v>
      </c>
      <c r="G23" s="27">
        <v>7665.2314032276727</v>
      </c>
      <c r="H23" s="27">
        <v>0</v>
      </c>
      <c r="I23" s="27">
        <v>1704.6893660113278</v>
      </c>
      <c r="J23" s="27">
        <v>5654.1044305814212</v>
      </c>
      <c r="K23" s="27">
        <v>370.4056158626729</v>
      </c>
      <c r="L23" s="27">
        <v>350.90278324339226</v>
      </c>
      <c r="M23" s="27">
        <v>418.13528386253898</v>
      </c>
      <c r="N23" s="27">
        <v>18920.057485326772</v>
      </c>
      <c r="O23" s="27">
        <v>336.74330217763821</v>
      </c>
      <c r="P23" s="35">
        <v>1378584.6674305685</v>
      </c>
    </row>
    <row r="24" spans="2:16">
      <c r="B24" s="38" t="s">
        <v>50</v>
      </c>
      <c r="C24" s="26" t="s">
        <v>51</v>
      </c>
      <c r="D24" s="27">
        <v>1660471.6433606106</v>
      </c>
      <c r="E24" s="27">
        <v>758781.62005855911</v>
      </c>
      <c r="F24" s="27">
        <v>96251.174130950691</v>
      </c>
      <c r="G24" s="27">
        <v>14355.594625512953</v>
      </c>
      <c r="H24" s="27">
        <v>0</v>
      </c>
      <c r="I24" s="27">
        <v>3192.5754375238707</v>
      </c>
      <c r="J24" s="27">
        <v>10589.116871483542</v>
      </c>
      <c r="K24" s="27">
        <v>693.70284974031654</v>
      </c>
      <c r="L24" s="27">
        <v>657.17756506153546</v>
      </c>
      <c r="M24" s="27">
        <v>783.09190133866446</v>
      </c>
      <c r="N24" s="27">
        <v>35433.852060406716</v>
      </c>
      <c r="O24" s="27">
        <v>630.65941321526509</v>
      </c>
      <c r="P24" s="35">
        <v>2581840.2082744036</v>
      </c>
    </row>
    <row r="25" spans="2:16">
      <c r="B25" s="38" t="s">
        <v>52</v>
      </c>
      <c r="C25" s="26" t="s">
        <v>53</v>
      </c>
      <c r="D25" s="27">
        <v>704889.68457954295</v>
      </c>
      <c r="E25" s="27">
        <v>322111.69577418402</v>
      </c>
      <c r="F25" s="27">
        <v>40859.752134196511</v>
      </c>
      <c r="G25" s="27">
        <v>6094.1182633204435</v>
      </c>
      <c r="H25" s="27">
        <v>0</v>
      </c>
      <c r="I25" s="27">
        <v>1355.2857118342654</v>
      </c>
      <c r="J25" s="27">
        <v>4495.2042881077568</v>
      </c>
      <c r="K25" s="27">
        <v>294.48499461016536</v>
      </c>
      <c r="L25" s="27">
        <v>278.97958294032418</v>
      </c>
      <c r="M25" s="27">
        <v>332.43169525872315</v>
      </c>
      <c r="N25" s="27">
        <v>15042.085724359426</v>
      </c>
      <c r="O25" s="27">
        <v>267.72231650925238</v>
      </c>
      <c r="P25" s="35">
        <v>1096021.4450648637</v>
      </c>
    </row>
    <row r="26" spans="2:16">
      <c r="B26" s="38" t="s">
        <v>54</v>
      </c>
      <c r="C26" s="26" t="s">
        <v>55</v>
      </c>
      <c r="D26" s="27">
        <v>960684.86667950917</v>
      </c>
      <c r="E26" s="27">
        <v>439001.78748581628</v>
      </c>
      <c r="F26" s="27">
        <v>55687.218000661269</v>
      </c>
      <c r="G26" s="27">
        <v>8305.5935125782253</v>
      </c>
      <c r="H26" s="27">
        <v>0</v>
      </c>
      <c r="I26" s="27">
        <v>1847.1010455526407</v>
      </c>
      <c r="J26" s="27">
        <v>6126.4547158097084</v>
      </c>
      <c r="K26" s="27">
        <v>401.34972035366502</v>
      </c>
      <c r="L26" s="27">
        <v>380.21759901791665</v>
      </c>
      <c r="M26" s="27">
        <v>453.0667788537221</v>
      </c>
      <c r="N26" s="27">
        <v>20500.660507335459</v>
      </c>
      <c r="O26" s="27">
        <v>364.87521887376585</v>
      </c>
      <c r="P26" s="35">
        <v>1493753.1912643623</v>
      </c>
    </row>
    <row r="27" spans="2:16">
      <c r="B27" s="38" t="s">
        <v>56</v>
      </c>
      <c r="C27" s="26" t="s">
        <v>57</v>
      </c>
      <c r="D27" s="27">
        <v>619570.09180163115</v>
      </c>
      <c r="E27" s="27">
        <v>283123.41248153104</v>
      </c>
      <c r="F27" s="27">
        <v>35914.102496586209</v>
      </c>
      <c r="G27" s="27">
        <v>5356.4883902473584</v>
      </c>
      <c r="H27" s="27">
        <v>0</v>
      </c>
      <c r="I27" s="27">
        <v>1191.2424188750344</v>
      </c>
      <c r="J27" s="27">
        <v>3951.1063849817569</v>
      </c>
      <c r="K27" s="27">
        <v>258.84063724617334</v>
      </c>
      <c r="L27" s="27">
        <v>245.21199500347137</v>
      </c>
      <c r="M27" s="27">
        <v>292.19428295659361</v>
      </c>
      <c r="N27" s="27">
        <v>13221.397102283323</v>
      </c>
      <c r="O27" s="27">
        <v>235.31730403449396</v>
      </c>
      <c r="P27" s="35">
        <v>963359.40529537643</v>
      </c>
    </row>
    <row r="28" spans="2:16">
      <c r="B28" s="38" t="s">
        <v>58</v>
      </c>
      <c r="C28" s="26" t="s">
        <v>59</v>
      </c>
      <c r="D28" s="27">
        <v>688419.24480657664</v>
      </c>
      <c r="E28" s="27">
        <v>314585.23964710743</v>
      </c>
      <c r="F28" s="27">
        <v>39905.02389602398</v>
      </c>
      <c r="G28" s="27">
        <v>5951.7232048862652</v>
      </c>
      <c r="H28" s="27">
        <v>0</v>
      </c>
      <c r="I28" s="27">
        <v>1323.6181301115409</v>
      </c>
      <c r="J28" s="27">
        <v>4390.1694250445789</v>
      </c>
      <c r="K28" s="27">
        <v>287.60406348877694</v>
      </c>
      <c r="L28" s="27">
        <v>272.46095099091963</v>
      </c>
      <c r="M28" s="27">
        <v>324.66410220811719</v>
      </c>
      <c r="N28" s="27">
        <v>14690.612618137651</v>
      </c>
      <c r="O28" s="27">
        <v>261.46672164610032</v>
      </c>
      <c r="P28" s="35">
        <v>1070411.8275662221</v>
      </c>
    </row>
    <row r="29" spans="2:16">
      <c r="B29" s="38" t="s">
        <v>60</v>
      </c>
      <c r="C29" s="26" t="s">
        <v>61</v>
      </c>
      <c r="D29" s="27">
        <v>514723.4358176263</v>
      </c>
      <c r="E29" s="27">
        <v>235211.89541144509</v>
      </c>
      <c r="F29" s="27">
        <v>29836.543880926845</v>
      </c>
      <c r="G29" s="27">
        <v>4450.0374447191607</v>
      </c>
      <c r="H29" s="27">
        <v>0</v>
      </c>
      <c r="I29" s="27">
        <v>989.65459896888365</v>
      </c>
      <c r="J29" s="27">
        <v>3282.480998792164</v>
      </c>
      <c r="K29" s="27">
        <v>215.03836917814152</v>
      </c>
      <c r="L29" s="27">
        <v>203.71603187762059</v>
      </c>
      <c r="M29" s="27">
        <v>242.74774918902821</v>
      </c>
      <c r="N29" s="27">
        <v>10984.008157991211</v>
      </c>
      <c r="O29" s="27">
        <v>195.49576850581093</v>
      </c>
      <c r="P29" s="35">
        <v>800335.05422922038</v>
      </c>
    </row>
    <row r="30" spans="2:16">
      <c r="B30" s="38" t="s">
        <v>62</v>
      </c>
      <c r="C30" s="26" t="s">
        <v>63</v>
      </c>
      <c r="D30" s="27">
        <v>1056143.2425442222</v>
      </c>
      <c r="E30" s="27">
        <v>482623.1654096159</v>
      </c>
      <c r="F30" s="27">
        <v>61220.574016917453</v>
      </c>
      <c r="G30" s="27">
        <v>9130.8781556512076</v>
      </c>
      <c r="H30" s="27">
        <v>0</v>
      </c>
      <c r="I30" s="27">
        <v>2030.6380949868651</v>
      </c>
      <c r="J30" s="27">
        <v>6735.2094045363783</v>
      </c>
      <c r="K30" s="27">
        <v>441.22980360212824</v>
      </c>
      <c r="L30" s="27">
        <v>417.99789069970416</v>
      </c>
      <c r="M30" s="27">
        <v>498.08572353338423</v>
      </c>
      <c r="N30" s="27">
        <v>22537.707018693651</v>
      </c>
      <c r="O30" s="27">
        <v>401.13101616487796</v>
      </c>
      <c r="P30" s="35">
        <v>1642179.8590786236</v>
      </c>
    </row>
    <row r="31" spans="2:16">
      <c r="B31" s="38" t="s">
        <v>64</v>
      </c>
      <c r="C31" s="26" t="s">
        <v>65</v>
      </c>
      <c r="D31" s="27">
        <v>1318034.8747268738</v>
      </c>
      <c r="E31" s="27">
        <v>602299.13683731714</v>
      </c>
      <c r="F31" s="27">
        <v>76401.427717998638</v>
      </c>
      <c r="G31" s="27">
        <v>11395.060216489688</v>
      </c>
      <c r="H31" s="27">
        <v>0</v>
      </c>
      <c r="I31" s="27">
        <v>2534.1750241133254</v>
      </c>
      <c r="J31" s="27">
        <v>8405.3379562248756</v>
      </c>
      <c r="K31" s="27">
        <v>550.64147124166595</v>
      </c>
      <c r="L31" s="27">
        <v>521.64874546495389</v>
      </c>
      <c r="M31" s="27">
        <v>621.59594245861012</v>
      </c>
      <c r="N31" s="27">
        <v>28126.377796495781</v>
      </c>
      <c r="O31" s="27">
        <v>500.59939536828585</v>
      </c>
      <c r="P31" s="35">
        <v>2049390.8758300466</v>
      </c>
    </row>
    <row r="32" spans="2:16">
      <c r="B32" s="38" t="s">
        <v>66</v>
      </c>
      <c r="C32" s="26" t="s">
        <v>67</v>
      </c>
      <c r="D32" s="27">
        <v>1307342.8719960821</v>
      </c>
      <c r="E32" s="27">
        <v>597413.23879372224</v>
      </c>
      <c r="F32" s="27">
        <v>75781.653317896751</v>
      </c>
      <c r="G32" s="27">
        <v>11302.622590377945</v>
      </c>
      <c r="H32" s="27">
        <v>0</v>
      </c>
      <c r="I32" s="27">
        <v>2513.6175966903693</v>
      </c>
      <c r="J32" s="27">
        <v>8337.1531926010721</v>
      </c>
      <c r="K32" s="27">
        <v>546.1746242506689</v>
      </c>
      <c r="L32" s="27">
        <v>517.41708974933329</v>
      </c>
      <c r="M32" s="27">
        <v>616.55350720772685</v>
      </c>
      <c r="N32" s="27">
        <v>27898.214404180591</v>
      </c>
      <c r="O32" s="27">
        <v>496.53849363879294</v>
      </c>
      <c r="P32" s="35">
        <v>2032766.0556063976</v>
      </c>
    </row>
    <row r="33" spans="2:16">
      <c r="B33" s="38" t="s">
        <v>68</v>
      </c>
      <c r="C33" s="26" t="s">
        <v>69</v>
      </c>
      <c r="D33" s="27">
        <v>1349399.0067127275</v>
      </c>
      <c r="E33" s="27">
        <v>616631.52665867598</v>
      </c>
      <c r="F33" s="27">
        <v>78219.486184282796</v>
      </c>
      <c r="G33" s="27">
        <v>11666.218574640716</v>
      </c>
      <c r="H33" s="27">
        <v>0</v>
      </c>
      <c r="I33" s="27">
        <v>2594.4785877409686</v>
      </c>
      <c r="J33" s="27">
        <v>8605.3524885409297</v>
      </c>
      <c r="K33" s="27">
        <v>563.74460842875078</v>
      </c>
      <c r="L33" s="27">
        <v>534.06196791963907</v>
      </c>
      <c r="M33" s="27">
        <v>636.38752161555999</v>
      </c>
      <c r="N33" s="27">
        <v>28795.676797917185</v>
      </c>
      <c r="O33" s="27">
        <v>512.51172470754034</v>
      </c>
      <c r="P33" s="35">
        <v>2098158.4518271978</v>
      </c>
    </row>
    <row r="34" spans="2:16">
      <c r="B34" s="38" t="s">
        <v>70</v>
      </c>
      <c r="C34" s="26" t="s">
        <v>71</v>
      </c>
      <c r="D34" s="27">
        <v>718187.5951828633</v>
      </c>
      <c r="E34" s="27">
        <v>328188.4090931539</v>
      </c>
      <c r="F34" s="27">
        <v>41630.581021383972</v>
      </c>
      <c r="G34" s="27">
        <v>6209.0852455937556</v>
      </c>
      <c r="H34" s="27">
        <v>0</v>
      </c>
      <c r="I34" s="27">
        <v>1380.8534973079306</v>
      </c>
      <c r="J34" s="27">
        <v>4580.0073801016133</v>
      </c>
      <c r="K34" s="27">
        <v>300.04052367806639</v>
      </c>
      <c r="L34" s="27">
        <v>284.24259875010279</v>
      </c>
      <c r="M34" s="27">
        <v>338.70309780860953</v>
      </c>
      <c r="N34" s="27">
        <v>15325.858228945483</v>
      </c>
      <c r="O34" s="27">
        <v>272.77296132550822</v>
      </c>
      <c r="P34" s="35">
        <v>1116698.1488309121</v>
      </c>
    </row>
    <row r="35" spans="2:16">
      <c r="B35" s="38" t="s">
        <v>72</v>
      </c>
      <c r="C35" s="26" t="s">
        <v>73</v>
      </c>
      <c r="D35" s="27">
        <v>607982.75784499128</v>
      </c>
      <c r="E35" s="27">
        <v>277828.37714206317</v>
      </c>
      <c r="F35" s="27">
        <v>35242.429178445833</v>
      </c>
      <c r="G35" s="27">
        <v>5256.3101850144749</v>
      </c>
      <c r="H35" s="27">
        <v>0</v>
      </c>
      <c r="I35" s="27">
        <v>1168.9635453246954</v>
      </c>
      <c r="J35" s="27">
        <v>3877.2119381922662</v>
      </c>
      <c r="K35" s="27">
        <v>253.99974362492156</v>
      </c>
      <c r="L35" s="27">
        <v>240.6259871992263</v>
      </c>
      <c r="M35" s="27">
        <v>286.72960223420165</v>
      </c>
      <c r="N35" s="27">
        <v>12974.12767203691</v>
      </c>
      <c r="O35" s="27">
        <v>230.91634888235782</v>
      </c>
      <c r="P35" s="35">
        <v>945342.44918800937</v>
      </c>
    </row>
    <row r="36" spans="2:16">
      <c r="B36" s="38" t="s">
        <v>74</v>
      </c>
      <c r="C36" s="26" t="s">
        <v>75</v>
      </c>
      <c r="D36" s="27">
        <v>769049.67514108133</v>
      </c>
      <c r="E36" s="27">
        <v>351430.72797559883</v>
      </c>
      <c r="F36" s="27">
        <v>44578.860767259532</v>
      </c>
      <c r="G36" s="27">
        <v>6648.812960674064</v>
      </c>
      <c r="H36" s="27">
        <v>0</v>
      </c>
      <c r="I36" s="27">
        <v>1478.6456082574082</v>
      </c>
      <c r="J36" s="27">
        <v>4904.3637225648163</v>
      </c>
      <c r="K36" s="27">
        <v>321.28940796453725</v>
      </c>
      <c r="L36" s="27">
        <v>304.3726732349989</v>
      </c>
      <c r="M36" s="27">
        <v>362.69006745050552</v>
      </c>
      <c r="N36" s="27">
        <v>16411.236244240306</v>
      </c>
      <c r="O36" s="27">
        <v>292.09075553754195</v>
      </c>
      <c r="P36" s="35">
        <v>1195782.7653238641</v>
      </c>
    </row>
    <row r="37" spans="2:16">
      <c r="B37" s="38" t="s">
        <v>76</v>
      </c>
      <c r="C37" s="26" t="s">
        <v>77</v>
      </c>
      <c r="D37" s="27">
        <v>606290.24418893328</v>
      </c>
      <c r="E37" s="27">
        <v>277054.95336271106</v>
      </c>
      <c r="F37" s="27">
        <v>35144.320651703063</v>
      </c>
      <c r="G37" s="27">
        <v>5241.6775714184123</v>
      </c>
      <c r="H37" s="27">
        <v>0</v>
      </c>
      <c r="I37" s="27">
        <v>1165.7093629677665</v>
      </c>
      <c r="J37" s="27">
        <v>3866.4184838251031</v>
      </c>
      <c r="K37" s="27">
        <v>253.29265443666199</v>
      </c>
      <c r="L37" s="27">
        <v>239.95612812167499</v>
      </c>
      <c r="M37" s="27">
        <v>285.9313990596616</v>
      </c>
      <c r="N37" s="27">
        <v>12938.010055250872</v>
      </c>
      <c r="O37" s="27">
        <v>230.27351967569453</v>
      </c>
      <c r="P37" s="35">
        <v>942710.78737810336</v>
      </c>
    </row>
    <row r="38" spans="2:16">
      <c r="B38" s="38" t="s">
        <v>78</v>
      </c>
      <c r="C38" s="26" t="s">
        <v>79</v>
      </c>
      <c r="D38" s="27">
        <v>567902.3304953028</v>
      </c>
      <c r="E38" s="27">
        <v>259512.92338611413</v>
      </c>
      <c r="F38" s="27">
        <v>32919.120492324553</v>
      </c>
      <c r="G38" s="27">
        <v>4909.7951633637904</v>
      </c>
      <c r="H38" s="27">
        <v>0</v>
      </c>
      <c r="I38" s="27">
        <v>1091.9012308951042</v>
      </c>
      <c r="J38" s="27">
        <v>3621.612072237383</v>
      </c>
      <c r="K38" s="27">
        <v>237.25515976980881</v>
      </c>
      <c r="L38" s="27">
        <v>224.76304984789346</v>
      </c>
      <c r="M38" s="27">
        <v>267.82734745301758</v>
      </c>
      <c r="N38" s="27">
        <v>12118.826144362276</v>
      </c>
      <c r="O38" s="27">
        <v>215.69350608655222</v>
      </c>
      <c r="P38" s="35">
        <v>883022.04804775736</v>
      </c>
    </row>
    <row r="39" spans="2:16">
      <c r="B39" s="38" t="s">
        <v>80</v>
      </c>
      <c r="C39" s="26" t="s">
        <v>81</v>
      </c>
      <c r="D39" s="27">
        <v>613244.63038016157</v>
      </c>
      <c r="E39" s="27">
        <v>280232.88202038652</v>
      </c>
      <c r="F39" s="27">
        <v>35547.439752798382</v>
      </c>
      <c r="G39" s="27">
        <v>5301.8016629256217</v>
      </c>
      <c r="H39" s="27">
        <v>0</v>
      </c>
      <c r="I39" s="27">
        <v>1179.0805052127707</v>
      </c>
      <c r="J39" s="27">
        <v>3910.7678158012322</v>
      </c>
      <c r="K39" s="27">
        <v>256.19802023338588</v>
      </c>
      <c r="L39" s="27">
        <v>242.70851874630458</v>
      </c>
      <c r="M39" s="27">
        <v>289.21114402062369</v>
      </c>
      <c r="N39" s="27">
        <v>13086.414090005837</v>
      </c>
      <c r="O39" s="27">
        <v>232.9148469950554</v>
      </c>
      <c r="P39" s="35">
        <v>953524.04875728732</v>
      </c>
    </row>
    <row r="40" spans="2:16">
      <c r="B40" s="38" t="s">
        <v>82</v>
      </c>
      <c r="C40" s="26" t="s">
        <v>83</v>
      </c>
      <c r="D40" s="27">
        <v>572223.40352712595</v>
      </c>
      <c r="E40" s="27">
        <v>261487.51344225157</v>
      </c>
      <c r="F40" s="27">
        <v>33169.596526938913</v>
      </c>
      <c r="G40" s="27">
        <v>4947.1529665157568</v>
      </c>
      <c r="H40" s="27">
        <v>0</v>
      </c>
      <c r="I40" s="27">
        <v>1100.2093231653371</v>
      </c>
      <c r="J40" s="27">
        <v>3649.1683075559126</v>
      </c>
      <c r="K40" s="27">
        <v>239.06039425730961</v>
      </c>
      <c r="L40" s="27">
        <v>226.4732339783248</v>
      </c>
      <c r="M40" s="27">
        <v>269.86520055929833</v>
      </c>
      <c r="N40" s="27">
        <v>12211.036248138544</v>
      </c>
      <c r="O40" s="27">
        <v>217.33468158846836</v>
      </c>
      <c r="P40" s="35">
        <v>889740.81385207549</v>
      </c>
    </row>
    <row r="41" spans="2:16">
      <c r="B41" s="38" t="s">
        <v>84</v>
      </c>
      <c r="C41" s="26" t="s">
        <v>85</v>
      </c>
      <c r="D41" s="27">
        <v>557169.1983289388</v>
      </c>
      <c r="E41" s="27">
        <v>254608.23052607014</v>
      </c>
      <c r="F41" s="27">
        <v>32296.961976552266</v>
      </c>
      <c r="G41" s="27">
        <v>4817.0019530379977</v>
      </c>
      <c r="H41" s="27">
        <v>0</v>
      </c>
      <c r="I41" s="27">
        <v>1071.2647242380681</v>
      </c>
      <c r="J41" s="27">
        <v>3553.1650190394835</v>
      </c>
      <c r="K41" s="27">
        <v>232.77112994598292</v>
      </c>
      <c r="L41" s="27">
        <v>220.51511602091219</v>
      </c>
      <c r="M41" s="27">
        <v>262.76551522656274</v>
      </c>
      <c r="N41" s="27">
        <v>11889.785065071082</v>
      </c>
      <c r="O41" s="27">
        <v>211.61698309318066</v>
      </c>
      <c r="P41" s="35">
        <v>866333.27633723454</v>
      </c>
    </row>
    <row r="42" spans="2:16">
      <c r="B42" s="38" t="s">
        <v>86</v>
      </c>
      <c r="C42" s="26" t="s">
        <v>87</v>
      </c>
      <c r="D42" s="27">
        <v>2537537.1251297048</v>
      </c>
      <c r="E42" s="27">
        <v>1159572.0640358459</v>
      </c>
      <c r="F42" s="27">
        <v>147091.29702467829</v>
      </c>
      <c r="G42" s="27">
        <v>21938.257398859063</v>
      </c>
      <c r="H42" s="27">
        <v>0</v>
      </c>
      <c r="I42" s="27">
        <v>4878.9021660724911</v>
      </c>
      <c r="J42" s="27">
        <v>16182.316205860849</v>
      </c>
      <c r="K42" s="27">
        <v>1060.1185163642308</v>
      </c>
      <c r="L42" s="27">
        <v>1004.3004804170733</v>
      </c>
      <c r="M42" s="27">
        <v>1196.7230997173483</v>
      </c>
      <c r="N42" s="27">
        <v>54150.105754084609</v>
      </c>
      <c r="O42" s="27">
        <v>963.77537113935693</v>
      </c>
      <c r="P42" s="35">
        <v>3945574.985182744</v>
      </c>
    </row>
    <row r="43" spans="2:16">
      <c r="B43" s="38" t="s">
        <v>88</v>
      </c>
      <c r="C43" s="26" t="s">
        <v>89</v>
      </c>
      <c r="D43" s="27">
        <v>653286.51150532241</v>
      </c>
      <c r="E43" s="27">
        <v>298530.72140344873</v>
      </c>
      <c r="F43" s="27">
        <v>37868.514062088274</v>
      </c>
      <c r="G43" s="27">
        <v>5647.9834334931729</v>
      </c>
      <c r="H43" s="27">
        <v>0</v>
      </c>
      <c r="I43" s="27">
        <v>1256.0687071273255</v>
      </c>
      <c r="J43" s="27">
        <v>4166.1218657687668</v>
      </c>
      <c r="K43" s="27">
        <v>272.92650045558901</v>
      </c>
      <c r="L43" s="27">
        <v>258.55620036347375</v>
      </c>
      <c r="M43" s="27">
        <v>308.09522008952717</v>
      </c>
      <c r="N43" s="27">
        <v>13940.893055474809</v>
      </c>
      <c r="O43" s="27">
        <v>248.12304964964605</v>
      </c>
      <c r="P43" s="35">
        <v>1015784.5150032818</v>
      </c>
    </row>
    <row r="44" spans="2:16">
      <c r="B44" s="38" t="s">
        <v>90</v>
      </c>
      <c r="C44" s="26" t="s">
        <v>91</v>
      </c>
      <c r="D44" s="27">
        <v>572008.91788013314</v>
      </c>
      <c r="E44" s="27">
        <v>261389.50046662791</v>
      </c>
      <c r="F44" s="27">
        <v>33157.163616422295</v>
      </c>
      <c r="G44" s="27">
        <v>4945.2986325296688</v>
      </c>
      <c r="H44" s="27">
        <v>0</v>
      </c>
      <c r="I44" s="27">
        <v>1099.7969333416213</v>
      </c>
      <c r="J44" s="27">
        <v>3647.8004952284068</v>
      </c>
      <c r="K44" s="27">
        <v>238.97078760540307</v>
      </c>
      <c r="L44" s="27">
        <v>226.38834535297852</v>
      </c>
      <c r="M44" s="27">
        <v>269.7640473876769</v>
      </c>
      <c r="N44" s="27">
        <v>12206.459203589176</v>
      </c>
      <c r="O44" s="27">
        <v>217.25321835311809</v>
      </c>
      <c r="P44" s="35">
        <v>889407.31362657133</v>
      </c>
    </row>
    <row r="45" spans="2:16">
      <c r="B45" s="38" t="s">
        <v>92</v>
      </c>
      <c r="C45" s="26" t="s">
        <v>93</v>
      </c>
      <c r="D45" s="27">
        <v>713209.28424778092</v>
      </c>
      <c r="E45" s="27">
        <v>325913.48265789612</v>
      </c>
      <c r="F45" s="27">
        <v>41342.007425679054</v>
      </c>
      <c r="G45" s="27">
        <v>6166.0452972817448</v>
      </c>
      <c r="H45" s="27">
        <v>0</v>
      </c>
      <c r="I45" s="27">
        <v>1371.2817390215118</v>
      </c>
      <c r="J45" s="27">
        <v>4548.2598242038921</v>
      </c>
      <c r="K45" s="27">
        <v>297.96071189906451</v>
      </c>
      <c r="L45" s="27">
        <v>282.27229454676501</v>
      </c>
      <c r="M45" s="27">
        <v>336.35528597382341</v>
      </c>
      <c r="N45" s="27">
        <v>15219.622910872</v>
      </c>
      <c r="O45" s="27">
        <v>270.88216200612453</v>
      </c>
      <c r="P45" s="35">
        <v>1108957.4545571608</v>
      </c>
    </row>
    <row r="46" spans="2:16">
      <c r="B46" s="38" t="s">
        <v>94</v>
      </c>
      <c r="C46" s="26" t="s">
        <v>95</v>
      </c>
      <c r="D46" s="27">
        <v>613237.16931035009</v>
      </c>
      <c r="E46" s="27">
        <v>280229.47255376808</v>
      </c>
      <c r="F46" s="27">
        <v>35547.007263190688</v>
      </c>
      <c r="G46" s="27">
        <v>5301.7371583048325</v>
      </c>
      <c r="H46" s="27">
        <v>0</v>
      </c>
      <c r="I46" s="27">
        <v>1179.0661598740155</v>
      </c>
      <c r="J46" s="27">
        <v>3910.7202352595618</v>
      </c>
      <c r="K46" s="27">
        <v>256.1949031880506</v>
      </c>
      <c r="L46" s="27">
        <v>242.70556582162737</v>
      </c>
      <c r="M46" s="27">
        <v>289.2076253195558</v>
      </c>
      <c r="N46" s="27">
        <v>13086.254873529622</v>
      </c>
      <c r="O46" s="27">
        <v>232.91201322554898</v>
      </c>
      <c r="P46" s="35">
        <v>953512.44766183163</v>
      </c>
    </row>
    <row r="47" spans="2:16">
      <c r="B47" s="38" t="s">
        <v>96</v>
      </c>
      <c r="C47" s="26" t="s">
        <v>97</v>
      </c>
      <c r="D47" s="27">
        <v>991622.0712827784</v>
      </c>
      <c r="E47" s="27">
        <v>453139.08535706549</v>
      </c>
      <c r="F47" s="27">
        <v>57480.52912361877</v>
      </c>
      <c r="G47" s="27">
        <v>8573.0608733771314</v>
      </c>
      <c r="H47" s="27">
        <v>0</v>
      </c>
      <c r="I47" s="27">
        <v>1906.5837593448193</v>
      </c>
      <c r="J47" s="27">
        <v>6323.7466578497388</v>
      </c>
      <c r="K47" s="27">
        <v>414.27449813117158</v>
      </c>
      <c r="L47" s="27">
        <v>392.46185315636058</v>
      </c>
      <c r="M47" s="27">
        <v>467.65701559263152</v>
      </c>
      <c r="N47" s="27">
        <v>21160.8490359731</v>
      </c>
      <c r="O47" s="27">
        <v>376.6253980349893</v>
      </c>
      <c r="P47" s="35">
        <v>1541856.9448549226</v>
      </c>
    </row>
    <row r="48" spans="2:16">
      <c r="B48" s="38" t="s">
        <v>98</v>
      </c>
      <c r="C48" s="26" t="s">
        <v>99</v>
      </c>
      <c r="D48" s="27">
        <v>527020.98822983459</v>
      </c>
      <c r="E48" s="27">
        <v>240831.47752198638</v>
      </c>
      <c r="F48" s="27">
        <v>30549.38583962261</v>
      </c>
      <c r="G48" s="27">
        <v>4556.3558380633349</v>
      </c>
      <c r="H48" s="27">
        <v>0</v>
      </c>
      <c r="I48" s="27">
        <v>1013.2990038160624</v>
      </c>
      <c r="J48" s="27">
        <v>3360.9046323704624</v>
      </c>
      <c r="K48" s="27">
        <v>220.17597401908554</v>
      </c>
      <c r="L48" s="27">
        <v>208.58312827326588</v>
      </c>
      <c r="M48" s="27">
        <v>248.54737469831892</v>
      </c>
      <c r="N48" s="27">
        <v>11246.433387968265</v>
      </c>
      <c r="O48" s="27">
        <v>200.16646988109659</v>
      </c>
      <c r="P48" s="35">
        <v>819456.31740053336</v>
      </c>
    </row>
    <row r="49" spans="2:16">
      <c r="B49" s="38" t="s">
        <v>100</v>
      </c>
      <c r="C49" s="26" t="s">
        <v>101</v>
      </c>
      <c r="D49" s="27">
        <v>789489.00874788396</v>
      </c>
      <c r="E49" s="27">
        <v>360770.83970174583</v>
      </c>
      <c r="F49" s="27">
        <v>45763.650562360956</v>
      </c>
      <c r="G49" s="27">
        <v>6825.5210597542955</v>
      </c>
      <c r="H49" s="27">
        <v>0</v>
      </c>
      <c r="I49" s="27">
        <v>1517.9441501466072</v>
      </c>
      <c r="J49" s="27">
        <v>5034.7089128624566</v>
      </c>
      <c r="K49" s="27">
        <v>329.82844205555949</v>
      </c>
      <c r="L49" s="27">
        <v>312.46210465944256</v>
      </c>
      <c r="M49" s="27">
        <v>372.32942303977183</v>
      </c>
      <c r="N49" s="27">
        <v>16847.404080127555</v>
      </c>
      <c r="O49" s="27">
        <v>299.8537656380268</v>
      </c>
      <c r="P49" s="35">
        <v>1227563.5509502743</v>
      </c>
    </row>
    <row r="50" spans="2:16">
      <c r="B50" s="38" t="s">
        <v>102</v>
      </c>
      <c r="C50" s="26" t="s">
        <v>103</v>
      </c>
      <c r="D50" s="27">
        <v>1093746.1629847866</v>
      </c>
      <c r="E50" s="27">
        <v>499806.47896086576</v>
      </c>
      <c r="F50" s="27">
        <v>63400.271127451626</v>
      </c>
      <c r="G50" s="27">
        <v>9455.973910666713</v>
      </c>
      <c r="H50" s="27">
        <v>0</v>
      </c>
      <c r="I50" s="27">
        <v>2102.9369268625737</v>
      </c>
      <c r="J50" s="27">
        <v>6975.0097774282376</v>
      </c>
      <c r="K50" s="27">
        <v>456.93934803938475</v>
      </c>
      <c r="L50" s="27">
        <v>432.88028618844544</v>
      </c>
      <c r="M50" s="27">
        <v>515.81956595185011</v>
      </c>
      <c r="N50" s="27">
        <v>23340.139463269181</v>
      </c>
      <c r="O50" s="27">
        <v>415.41288350964686</v>
      </c>
      <c r="P50" s="35">
        <v>1700648.0252350199</v>
      </c>
    </row>
    <row r="51" spans="2:16">
      <c r="B51" s="38" t="s">
        <v>104</v>
      </c>
      <c r="C51" s="26" t="s">
        <v>105</v>
      </c>
      <c r="D51" s="27">
        <v>968389.32402119844</v>
      </c>
      <c r="E51" s="27">
        <v>442522.47430198337</v>
      </c>
      <c r="F51" s="27">
        <v>56133.815850220788</v>
      </c>
      <c r="G51" s="27">
        <v>8372.202338359195</v>
      </c>
      <c r="H51" s="27">
        <v>0</v>
      </c>
      <c r="I51" s="27">
        <v>1861.9143435495555</v>
      </c>
      <c r="J51" s="27">
        <v>6175.5873821510559</v>
      </c>
      <c r="K51" s="27">
        <v>404.56844681310372</v>
      </c>
      <c r="L51" s="27">
        <v>383.26685103988098</v>
      </c>
      <c r="M51" s="27">
        <v>456.70026345588929</v>
      </c>
      <c r="N51" s="27">
        <v>20665.070783622145</v>
      </c>
      <c r="O51" s="27">
        <v>367.80142876460019</v>
      </c>
      <c r="P51" s="35">
        <v>1505732.7260111582</v>
      </c>
    </row>
    <row r="52" spans="2:16">
      <c r="B52" s="38" t="s">
        <v>106</v>
      </c>
      <c r="C52" s="26" t="s">
        <v>107</v>
      </c>
      <c r="D52" s="27">
        <v>732595.97266985127</v>
      </c>
      <c r="E52" s="27">
        <v>334772.56971746014</v>
      </c>
      <c r="F52" s="27">
        <v>42465.779415761717</v>
      </c>
      <c r="G52" s="27">
        <v>6333.6527606378213</v>
      </c>
      <c r="H52" s="27">
        <v>0</v>
      </c>
      <c r="I52" s="27">
        <v>1408.5563685032682</v>
      </c>
      <c r="J52" s="27">
        <v>4671.892112820914</v>
      </c>
      <c r="K52" s="27">
        <v>306.0599775861312</v>
      </c>
      <c r="L52" s="27">
        <v>289.94511253360969</v>
      </c>
      <c r="M52" s="27">
        <v>345.49820555200637</v>
      </c>
      <c r="N52" s="27">
        <v>15633.327687003279</v>
      </c>
      <c r="O52" s="27">
        <v>278.24536967867783</v>
      </c>
      <c r="P52" s="35">
        <v>1139101.4993973889</v>
      </c>
    </row>
    <row r="53" spans="2:16">
      <c r="B53" s="38" t="s">
        <v>108</v>
      </c>
      <c r="C53" s="26" t="s">
        <v>109</v>
      </c>
      <c r="D53" s="27">
        <v>930509.24565670348</v>
      </c>
      <c r="E53" s="27">
        <v>425212.50857972354</v>
      </c>
      <c r="F53" s="27">
        <v>53938.052957591106</v>
      </c>
      <c r="G53" s="27">
        <v>8044.7104166767622</v>
      </c>
      <c r="H53" s="27">
        <v>0</v>
      </c>
      <c r="I53" s="27">
        <v>1789.0826223686945</v>
      </c>
      <c r="J53" s="27">
        <v>5934.0195249061253</v>
      </c>
      <c r="K53" s="27">
        <v>388.7431128395263</v>
      </c>
      <c r="L53" s="27">
        <v>368.27476263930077</v>
      </c>
      <c r="M53" s="27">
        <v>438.8357111114276</v>
      </c>
      <c r="N53" s="27">
        <v>19856.723891237049</v>
      </c>
      <c r="O53" s="27">
        <v>353.41429479009213</v>
      </c>
      <c r="P53" s="35">
        <v>1446833.6115305868</v>
      </c>
    </row>
    <row r="54" spans="2:16">
      <c r="B54" s="38" t="s">
        <v>110</v>
      </c>
      <c r="C54" s="26" t="s">
        <v>111</v>
      </c>
      <c r="D54" s="27">
        <v>1357243.3007161359</v>
      </c>
      <c r="E54" s="27">
        <v>620216.11428829387</v>
      </c>
      <c r="F54" s="27">
        <v>78674.189828922186</v>
      </c>
      <c r="G54" s="27">
        <v>11734.036357188548</v>
      </c>
      <c r="H54" s="27">
        <v>0</v>
      </c>
      <c r="I54" s="27">
        <v>2609.5607485596333</v>
      </c>
      <c r="J54" s="27">
        <v>8655.3769176291953</v>
      </c>
      <c r="K54" s="27">
        <v>567.02175509134111</v>
      </c>
      <c r="L54" s="27">
        <v>537.16656416697595</v>
      </c>
      <c r="M54" s="27">
        <v>640.08695432213494</v>
      </c>
      <c r="N54" s="27">
        <v>28963.071136957238</v>
      </c>
      <c r="O54" s="27">
        <v>515.49104559691432</v>
      </c>
      <c r="P54" s="35">
        <v>2110355.4163128645</v>
      </c>
    </row>
    <row r="55" spans="2:16">
      <c r="B55" s="38" t="s">
        <v>112</v>
      </c>
      <c r="C55" s="26" t="s">
        <v>113</v>
      </c>
      <c r="D55" s="27">
        <v>772127.61364440783</v>
      </c>
      <c r="E55" s="27">
        <v>352837.24592086644</v>
      </c>
      <c r="F55" s="27">
        <v>44757.277060023465</v>
      </c>
      <c r="G55" s="27">
        <v>6675.4232539679542</v>
      </c>
      <c r="H55" s="27">
        <v>0</v>
      </c>
      <c r="I55" s="27">
        <v>1484.5635357951776</v>
      </c>
      <c r="J55" s="27">
        <v>4923.9922724803082</v>
      </c>
      <c r="K55" s="27">
        <v>322.57529244177027</v>
      </c>
      <c r="L55" s="27">
        <v>305.59085250298773</v>
      </c>
      <c r="M55" s="27">
        <v>364.14164822540829</v>
      </c>
      <c r="N55" s="27">
        <v>16476.918315966126</v>
      </c>
      <c r="O55" s="27">
        <v>293.25977934965107</v>
      </c>
      <c r="P55" s="35">
        <v>1200568.6015760272</v>
      </c>
    </row>
    <row r="56" spans="2:16">
      <c r="B56" s="38" t="s">
        <v>114</v>
      </c>
      <c r="C56" s="26" t="s">
        <v>115</v>
      </c>
      <c r="D56" s="27">
        <v>4249900.7125310162</v>
      </c>
      <c r="E56" s="27">
        <v>1942066.617419482</v>
      </c>
      <c r="F56" s="27">
        <v>246350.44817337944</v>
      </c>
      <c r="G56" s="27">
        <v>36742.483421334888</v>
      </c>
      <c r="H56" s="27">
        <v>0</v>
      </c>
      <c r="I56" s="27">
        <v>8171.2498259117092</v>
      </c>
      <c r="J56" s="27">
        <v>27102.357042431417</v>
      </c>
      <c r="K56" s="27">
        <v>1775.5005014294627</v>
      </c>
      <c r="L56" s="27">
        <v>1682.0157171499889</v>
      </c>
      <c r="M56" s="27">
        <v>2004.2876629563082</v>
      </c>
      <c r="N56" s="27">
        <v>90691.31274922764</v>
      </c>
      <c r="O56" s="27">
        <v>1614.1437285634336</v>
      </c>
      <c r="P56" s="35">
        <v>6608101.1287728827</v>
      </c>
    </row>
    <row r="57" spans="2:16">
      <c r="B57" s="38" t="s">
        <v>116</v>
      </c>
      <c r="C57" s="26" t="s">
        <v>117</v>
      </c>
      <c r="D57" s="27">
        <v>1746622.5927886299</v>
      </c>
      <c r="E57" s="27">
        <v>798149.80634343566</v>
      </c>
      <c r="F57" s="27">
        <v>101245.01432575261</v>
      </c>
      <c r="G57" s="27">
        <v>15100.41198601221</v>
      </c>
      <c r="H57" s="27">
        <v>0</v>
      </c>
      <c r="I57" s="27">
        <v>3358.2171732096413</v>
      </c>
      <c r="J57" s="27">
        <v>11138.516480763377</v>
      </c>
      <c r="K57" s="27">
        <v>729.69452678280845</v>
      </c>
      <c r="L57" s="27">
        <v>691.27418537976007</v>
      </c>
      <c r="M57" s="27">
        <v>823.72138818324493</v>
      </c>
      <c r="N57" s="27">
        <v>37272.281526578008</v>
      </c>
      <c r="O57" s="27">
        <v>663.38018109555901</v>
      </c>
      <c r="P57" s="35">
        <v>2715794.9109058222</v>
      </c>
    </row>
    <row r="58" spans="2:16">
      <c r="B58" s="38" t="s">
        <v>118</v>
      </c>
      <c r="C58" s="26" t="s">
        <v>119</v>
      </c>
      <c r="D58" s="27">
        <v>577045.44243296806</v>
      </c>
      <c r="E58" s="27">
        <v>263691.02863481164</v>
      </c>
      <c r="F58" s="27">
        <v>33449.111632329746</v>
      </c>
      <c r="G58" s="27">
        <v>4988.8418662193508</v>
      </c>
      <c r="H58" s="27">
        <v>0</v>
      </c>
      <c r="I58" s="27">
        <v>1109.480618481419</v>
      </c>
      <c r="J58" s="27">
        <v>3679.9192895055116</v>
      </c>
      <c r="K58" s="27">
        <v>241.07491955433386</v>
      </c>
      <c r="L58" s="27">
        <v>228.38168920515409</v>
      </c>
      <c r="M58" s="27">
        <v>272.13931323698461</v>
      </c>
      <c r="N58" s="27">
        <v>12313.936778781348</v>
      </c>
      <c r="O58" s="27">
        <v>219.16612763514991</v>
      </c>
      <c r="P58" s="35">
        <v>897238.52330272854</v>
      </c>
    </row>
    <row r="59" spans="2:16">
      <c r="B59" s="38" t="s">
        <v>120</v>
      </c>
      <c r="C59" s="26" t="s">
        <v>121</v>
      </c>
      <c r="D59" s="27">
        <v>1175018.2158788666</v>
      </c>
      <c r="E59" s="27">
        <v>536945.16796349536</v>
      </c>
      <c r="F59" s="27">
        <v>68111.300398180989</v>
      </c>
      <c r="G59" s="27">
        <v>10158.610809282682</v>
      </c>
      <c r="H59" s="27">
        <v>0</v>
      </c>
      <c r="I59" s="27">
        <v>2259.1980475292585</v>
      </c>
      <c r="J59" s="27">
        <v>7493.2958137612932</v>
      </c>
      <c r="K59" s="27">
        <v>490.89274611293746</v>
      </c>
      <c r="L59" s="27">
        <v>465.0459483014024</v>
      </c>
      <c r="M59" s="27">
        <v>554.14812559994755</v>
      </c>
      <c r="N59" s="27">
        <v>25074.455077997791</v>
      </c>
      <c r="O59" s="27">
        <v>446.28061039551289</v>
      </c>
      <c r="P59" s="35">
        <v>1827016.6114195238</v>
      </c>
    </row>
    <row r="60" spans="2:16">
      <c r="B60" s="38" t="s">
        <v>122</v>
      </c>
      <c r="C60" s="26" t="s">
        <v>123</v>
      </c>
      <c r="D60" s="27">
        <v>1013296.2176289692</v>
      </c>
      <c r="E60" s="27">
        <v>463043.4664066956</v>
      </c>
      <c r="F60" s="27">
        <v>58736.896278365697</v>
      </c>
      <c r="G60" s="27">
        <v>8760.4445363526902</v>
      </c>
      <c r="H60" s="27">
        <v>0</v>
      </c>
      <c r="I60" s="27">
        <v>1948.2564657296755</v>
      </c>
      <c r="J60" s="27">
        <v>6461.9664640518786</v>
      </c>
      <c r="K60" s="27">
        <v>423.3294056004803</v>
      </c>
      <c r="L60" s="27">
        <v>401.03999586510884</v>
      </c>
      <c r="M60" s="27">
        <v>477.87871889000303</v>
      </c>
      <c r="N60" s="27">
        <v>21623.367320002442</v>
      </c>
      <c r="O60" s="27">
        <v>384.8573991482188</v>
      </c>
      <c r="P60" s="35">
        <v>1575557.7206196715</v>
      </c>
    </row>
    <row r="61" spans="2:16">
      <c r="B61" s="38" t="s">
        <v>124</v>
      </c>
      <c r="C61" s="26" t="s">
        <v>125</v>
      </c>
      <c r="D61" s="27">
        <v>1124366.7399804562</v>
      </c>
      <c r="E61" s="27">
        <v>513799.08829737827</v>
      </c>
      <c r="F61" s="27">
        <v>65175.228562096774</v>
      </c>
      <c r="G61" s="27">
        <v>9720.7038699567638</v>
      </c>
      <c r="H61" s="27">
        <v>0</v>
      </c>
      <c r="I61" s="27">
        <v>2161.8108633071192</v>
      </c>
      <c r="J61" s="27">
        <v>7170.2825300680652</v>
      </c>
      <c r="K61" s="27">
        <v>469.7318468499023</v>
      </c>
      <c r="L61" s="27">
        <v>444.99922619639779</v>
      </c>
      <c r="M61" s="27">
        <v>530.26047854165824</v>
      </c>
      <c r="N61" s="27">
        <v>23993.571275614326</v>
      </c>
      <c r="O61" s="27">
        <v>427.04280516330311</v>
      </c>
      <c r="P61" s="35">
        <v>1748259.4597356289</v>
      </c>
    </row>
    <row r="62" spans="2:16">
      <c r="B62" s="38" t="s">
        <v>126</v>
      </c>
      <c r="C62" s="26" t="s">
        <v>127</v>
      </c>
      <c r="D62" s="27">
        <v>762316.94917085255</v>
      </c>
      <c r="E62" s="27">
        <v>348354.09084088623</v>
      </c>
      <c r="F62" s="27">
        <v>44188.590459225292</v>
      </c>
      <c r="G62" s="27">
        <v>6590.6052308764902</v>
      </c>
      <c r="H62" s="27">
        <v>0</v>
      </c>
      <c r="I62" s="27">
        <v>1465.7006503317018</v>
      </c>
      <c r="J62" s="27">
        <v>4861.4279564242188</v>
      </c>
      <c r="K62" s="27">
        <v>318.47664617438966</v>
      </c>
      <c r="L62" s="27">
        <v>301.70801077175645</v>
      </c>
      <c r="M62" s="27">
        <v>359.51485924848646</v>
      </c>
      <c r="N62" s="27">
        <v>16267.562356796187</v>
      </c>
      <c r="O62" s="27">
        <v>289.53361640981183</v>
      </c>
      <c r="P62" s="35">
        <v>1185314.1597979972</v>
      </c>
    </row>
    <row r="63" spans="2:16">
      <c r="B63" s="38" t="s">
        <v>128</v>
      </c>
      <c r="C63" s="26" t="s">
        <v>129</v>
      </c>
      <c r="D63" s="27">
        <v>813203.53609322978</v>
      </c>
      <c r="E63" s="27">
        <v>371607.60861013038</v>
      </c>
      <c r="F63" s="27">
        <v>47138.290779841838</v>
      </c>
      <c r="G63" s="27">
        <v>7030.5448207240524</v>
      </c>
      <c r="H63" s="27">
        <v>0</v>
      </c>
      <c r="I63" s="27">
        <v>1563.5398806235273</v>
      </c>
      <c r="J63" s="27">
        <v>5185.9405840662039</v>
      </c>
      <c r="K63" s="27">
        <v>339.73576884761263</v>
      </c>
      <c r="L63" s="27">
        <v>321.84778456533837</v>
      </c>
      <c r="M63" s="27">
        <v>383.51338657354808</v>
      </c>
      <c r="N63" s="27">
        <v>17353.463341661696</v>
      </c>
      <c r="O63" s="27">
        <v>308.86071854811945</v>
      </c>
      <c r="P63" s="35">
        <v>1264436.8817688122</v>
      </c>
    </row>
    <row r="64" spans="2:16">
      <c r="B64" s="38" t="s">
        <v>130</v>
      </c>
      <c r="C64" s="26" t="s">
        <v>131</v>
      </c>
      <c r="D64" s="27">
        <v>1392754.4598619146</v>
      </c>
      <c r="E64" s="27">
        <v>636443.5608541728</v>
      </c>
      <c r="F64" s="27">
        <v>80732.635558001086</v>
      </c>
      <c r="G64" s="27">
        <v>12041.047806265229</v>
      </c>
      <c r="H64" s="27">
        <v>0</v>
      </c>
      <c r="I64" s="27">
        <v>2677.8377678632346</v>
      </c>
      <c r="J64" s="27">
        <v>8881.8377644253851</v>
      </c>
      <c r="K64" s="27">
        <v>581.85741482422998</v>
      </c>
      <c r="L64" s="27">
        <v>551.22108728590376</v>
      </c>
      <c r="M64" s="27">
        <v>656.83430513983797</v>
      </c>
      <c r="N64" s="27">
        <v>29720.866167481479</v>
      </c>
      <c r="O64" s="27">
        <v>528.97844652846231</v>
      </c>
      <c r="P64" s="35">
        <v>2165571.1370339021</v>
      </c>
    </row>
    <row r="65" spans="2:16">
      <c r="B65" s="38" t="s">
        <v>132</v>
      </c>
      <c r="C65" s="26" t="s">
        <v>133</v>
      </c>
      <c r="D65" s="27">
        <v>1679684.0865768311</v>
      </c>
      <c r="E65" s="27">
        <v>767561.08271736279</v>
      </c>
      <c r="F65" s="27">
        <v>97364.84579458888</v>
      </c>
      <c r="G65" s="27">
        <v>14521.695653302591</v>
      </c>
      <c r="H65" s="27">
        <v>0</v>
      </c>
      <c r="I65" s="27">
        <v>3229.5150471535708</v>
      </c>
      <c r="J65" s="27">
        <v>10711.637968074841</v>
      </c>
      <c r="K65" s="27">
        <v>701.72932020902772</v>
      </c>
      <c r="L65" s="27">
        <v>664.78142069026831</v>
      </c>
      <c r="M65" s="27">
        <v>792.15264546381047</v>
      </c>
      <c r="N65" s="27">
        <v>35843.838508151595</v>
      </c>
      <c r="O65" s="27">
        <v>637.95644126968625</v>
      </c>
      <c r="P65" s="35">
        <v>2611713.322093098</v>
      </c>
    </row>
    <row r="66" spans="2:16" ht="13.5" thickBot="1">
      <c r="B66" s="39" t="s">
        <v>134</v>
      </c>
      <c r="C66" s="40" t="s">
        <v>135</v>
      </c>
      <c r="D66" s="41">
        <v>692926.97277774371</v>
      </c>
      <c r="E66" s="41">
        <v>316645.12494922738</v>
      </c>
      <c r="F66" s="41">
        <v>40166.319601748677</v>
      </c>
      <c r="G66" s="41">
        <v>5990.6947318586817</v>
      </c>
      <c r="H66" s="41">
        <v>0</v>
      </c>
      <c r="I66" s="41">
        <v>1332.2851023283388</v>
      </c>
      <c r="J66" s="41">
        <v>4418.9159914207066</v>
      </c>
      <c r="K66" s="41">
        <v>289.48727766587905</v>
      </c>
      <c r="L66" s="41">
        <v>274.24500897462349</v>
      </c>
      <c r="M66" s="41">
        <v>326.78998329845274</v>
      </c>
      <c r="N66" s="41">
        <v>14786.805869433183</v>
      </c>
      <c r="O66" s="41">
        <v>263.17879007472862</v>
      </c>
      <c r="P66" s="57">
        <v>1077420.8200837742</v>
      </c>
    </row>
    <row r="67" spans="2:16" ht="13.5" thickBot="1">
      <c r="B67" s="42"/>
      <c r="C67" s="43" t="s">
        <v>136</v>
      </c>
      <c r="D67" s="44">
        <v>66404709.800000027</v>
      </c>
      <c r="E67" s="44">
        <v>30344795.999999993</v>
      </c>
      <c r="F67" s="44">
        <v>3849226.4000000004</v>
      </c>
      <c r="G67" s="44">
        <v>574101.40000000014</v>
      </c>
      <c r="H67" s="44">
        <v>0</v>
      </c>
      <c r="I67" s="44">
        <v>127675.80000000005</v>
      </c>
      <c r="J67" s="44"/>
      <c r="K67" s="44">
        <v>27742.199999999993</v>
      </c>
      <c r="L67" s="44">
        <v>26281.5</v>
      </c>
      <c r="M67" s="44">
        <v>31317.000000000004</v>
      </c>
      <c r="N67" s="44">
        <v>1417052.0000000002</v>
      </c>
      <c r="O67" s="44">
        <v>25221.000000000004</v>
      </c>
      <c r="P67" s="46">
        <v>103251597.5</v>
      </c>
    </row>
    <row r="69" spans="2:16">
      <c r="G69" s="37"/>
      <c r="K69" s="37"/>
    </row>
    <row r="70" spans="2:16" ht="15">
      <c r="D70" s="47" t="s">
        <v>137</v>
      </c>
      <c r="E70" s="47"/>
      <c r="F70" s="47"/>
      <c r="G70" s="47" t="s">
        <v>137</v>
      </c>
      <c r="H70" s="47" t="s">
        <v>137</v>
      </c>
      <c r="I70" s="47" t="s">
        <v>137</v>
      </c>
      <c r="J70" s="47"/>
      <c r="K70" s="47" t="s">
        <v>137</v>
      </c>
      <c r="L70" s="47" t="s">
        <v>138</v>
      </c>
      <c r="M70" s="47"/>
      <c r="N70" s="47" t="s">
        <v>137</v>
      </c>
      <c r="O70" s="47" t="s">
        <v>137</v>
      </c>
      <c r="P70" s="47" t="s">
        <v>137</v>
      </c>
    </row>
    <row r="71" spans="2:16">
      <c r="K71" s="37"/>
    </row>
  </sheetData>
  <mergeCells count="17">
    <mergeCell ref="P5:P6"/>
    <mergeCell ref="J5:J6"/>
    <mergeCell ref="K5:K6"/>
    <mergeCell ref="L5:L6"/>
    <mergeCell ref="M5:M6"/>
    <mergeCell ref="N5:N6"/>
    <mergeCell ref="O5:O6"/>
    <mergeCell ref="B2:P2"/>
    <mergeCell ref="B3:P3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S72"/>
  <sheetViews>
    <sheetView showGridLines="0" topLeftCell="A49" workbookViewId="0">
      <selection activeCell="D81" sqref="D81"/>
    </sheetView>
  </sheetViews>
  <sheetFormatPr baseColWidth="10" defaultRowHeight="12.75"/>
  <cols>
    <col min="1" max="1" width="11.42578125" style="1"/>
    <col min="2" max="2" width="4" style="1" bestFit="1" customWidth="1"/>
    <col min="3" max="3" width="24.140625" style="1" bestFit="1" customWidth="1"/>
    <col min="4" max="4" width="14.7109375" style="1" bestFit="1" customWidth="1"/>
    <col min="5" max="5" width="13.28515625" style="1" bestFit="1" customWidth="1"/>
    <col min="6" max="6" width="12" style="1" customWidth="1"/>
    <col min="7" max="7" width="13.7109375" style="1" bestFit="1" customWidth="1"/>
    <col min="8" max="8" width="13.42578125" style="1" customWidth="1"/>
    <col min="9" max="10" width="12.140625" style="1" customWidth="1"/>
    <col min="11" max="11" width="13.7109375" style="1" bestFit="1" customWidth="1"/>
    <col min="12" max="13" width="12" style="1" customWidth="1"/>
    <col min="14" max="14" width="12.140625" style="1" customWidth="1"/>
    <col min="15" max="15" width="13.28515625" style="1" bestFit="1" customWidth="1"/>
    <col min="16" max="16" width="14.7109375" style="1" bestFit="1" customWidth="1"/>
    <col min="17" max="17" width="11.7109375" style="1" bestFit="1" customWidth="1"/>
    <col min="18" max="16384" width="11.42578125" style="1"/>
  </cols>
  <sheetData>
    <row r="4" spans="2:19" ht="13.5" thickBot="1"/>
    <row r="5" spans="2:19" ht="16.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2:19" ht="16.5">
      <c r="B6" s="5" t="s">
        <v>151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2:19" ht="13.5" thickBot="1"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2:19">
      <c r="B8" s="51"/>
      <c r="C8" s="52" t="s">
        <v>1</v>
      </c>
      <c r="D8" s="52" t="s">
        <v>141</v>
      </c>
      <c r="E8" s="52" t="s">
        <v>142</v>
      </c>
      <c r="F8" s="52" t="s">
        <v>143</v>
      </c>
      <c r="G8" s="52" t="s">
        <v>144</v>
      </c>
      <c r="H8" s="52" t="s">
        <v>145</v>
      </c>
      <c r="I8" s="52" t="s">
        <v>146</v>
      </c>
      <c r="J8" s="52" t="s">
        <v>147</v>
      </c>
      <c r="K8" s="52" t="s">
        <v>148</v>
      </c>
      <c r="L8" s="52" t="s">
        <v>149</v>
      </c>
      <c r="M8" s="58" t="s">
        <v>153</v>
      </c>
      <c r="N8" s="52" t="s">
        <v>150</v>
      </c>
      <c r="O8" s="52" t="s">
        <v>154</v>
      </c>
      <c r="P8" s="52" t="s">
        <v>13</v>
      </c>
    </row>
    <row r="9" spans="2:19" ht="13.5" thickBot="1">
      <c r="B9" s="51"/>
      <c r="C9" s="53"/>
      <c r="D9" s="54" t="s">
        <v>137</v>
      </c>
      <c r="E9" s="54" t="s">
        <v>137</v>
      </c>
      <c r="F9" s="54" t="s">
        <v>137</v>
      </c>
      <c r="G9" s="54" t="s">
        <v>137</v>
      </c>
      <c r="H9" s="54" t="s">
        <v>137</v>
      </c>
      <c r="I9" s="54" t="s">
        <v>137</v>
      </c>
      <c r="J9" s="54" t="s">
        <v>137</v>
      </c>
      <c r="K9" s="54" t="s">
        <v>137</v>
      </c>
      <c r="L9" s="54" t="s">
        <v>137</v>
      </c>
      <c r="M9" s="59" t="s">
        <v>137</v>
      </c>
      <c r="N9" s="54" t="s">
        <v>137</v>
      </c>
      <c r="O9" s="54" t="s">
        <v>137</v>
      </c>
      <c r="P9" s="53" t="s">
        <v>137</v>
      </c>
    </row>
    <row r="10" spans="2:19">
      <c r="B10" s="25" t="s">
        <v>16</v>
      </c>
      <c r="C10" s="55" t="s">
        <v>17</v>
      </c>
      <c r="D10" s="32">
        <v>522028.33534656145</v>
      </c>
      <c r="E10" s="32">
        <v>233275.04156896792</v>
      </c>
      <c r="F10" s="32">
        <v>17600.344378734389</v>
      </c>
      <c r="G10" s="32">
        <v>3604.6921095913331</v>
      </c>
      <c r="H10" s="32">
        <v>0</v>
      </c>
      <c r="I10" s="32">
        <v>1042.8808775430084</v>
      </c>
      <c r="J10" s="32">
        <v>2870.1997408924371</v>
      </c>
      <c r="K10" s="32">
        <v>329.90940391808806</v>
      </c>
      <c r="L10" s="32">
        <v>223.34985506708867</v>
      </c>
      <c r="M10" s="32">
        <v>266.26496169078268</v>
      </c>
      <c r="N10" s="32">
        <v>12505.502030719204</v>
      </c>
      <c r="O10" s="32">
        <v>214.69881574274817</v>
      </c>
      <c r="P10" s="56">
        <v>793961.21908942831</v>
      </c>
      <c r="Q10" s="37" t="s">
        <v>137</v>
      </c>
      <c r="R10" s="1" t="s">
        <v>137</v>
      </c>
      <c r="S10" s="37" t="s">
        <v>137</v>
      </c>
    </row>
    <row r="11" spans="2:19">
      <c r="B11" s="38" t="s">
        <v>18</v>
      </c>
      <c r="C11" s="26" t="s">
        <v>19</v>
      </c>
      <c r="D11" s="27">
        <v>1024039.708898925</v>
      </c>
      <c r="E11" s="27">
        <v>457605.24762143841</v>
      </c>
      <c r="F11" s="27">
        <v>34525.810791773743</v>
      </c>
      <c r="G11" s="27">
        <v>7071.1637829497668</v>
      </c>
      <c r="H11" s="27">
        <v>0</v>
      </c>
      <c r="I11" s="27">
        <v>2045.7729168023259</v>
      </c>
      <c r="J11" s="27">
        <v>5630.3428533127453</v>
      </c>
      <c r="K11" s="27">
        <v>647.16856744378276</v>
      </c>
      <c r="L11" s="27">
        <v>438.13545181159122</v>
      </c>
      <c r="M11" s="27">
        <v>522.32010294766189</v>
      </c>
      <c r="N11" s="27">
        <v>24531.485729928707</v>
      </c>
      <c r="O11" s="27">
        <v>421.16509370739078</v>
      </c>
      <c r="P11" s="35">
        <v>1557478.3218110413</v>
      </c>
    </row>
    <row r="12" spans="2:19">
      <c r="B12" s="38" t="s">
        <v>20</v>
      </c>
      <c r="C12" s="26" t="s">
        <v>21</v>
      </c>
      <c r="D12" s="27">
        <v>677201.74829452555</v>
      </c>
      <c r="E12" s="27">
        <v>302616.26675706799</v>
      </c>
      <c r="F12" s="27">
        <v>22832.063274787448</v>
      </c>
      <c r="G12" s="27">
        <v>4676.1902245366527</v>
      </c>
      <c r="H12" s="27">
        <v>0</v>
      </c>
      <c r="I12" s="27">
        <v>1352.8781978208115</v>
      </c>
      <c r="J12" s="27">
        <v>3723.3693094388764</v>
      </c>
      <c r="K12" s="27">
        <v>427.97528406923408</v>
      </c>
      <c r="L12" s="27">
        <v>289.74080924620375</v>
      </c>
      <c r="M12" s="27">
        <v>345.41247161778347</v>
      </c>
      <c r="N12" s="27">
        <v>16222.774253971476</v>
      </c>
      <c r="O12" s="27">
        <v>278.51824035802497</v>
      </c>
      <c r="P12" s="35">
        <v>1029966.9371174402</v>
      </c>
    </row>
    <row r="13" spans="2:19">
      <c r="B13" s="38" t="s">
        <v>22</v>
      </c>
      <c r="C13" s="26" t="s">
        <v>23</v>
      </c>
      <c r="D13" s="27">
        <v>846814.97784867766</v>
      </c>
      <c r="E13" s="27">
        <v>378410.10876877513</v>
      </c>
      <c r="F13" s="27">
        <v>28550.624987267242</v>
      </c>
      <c r="G13" s="27">
        <v>5847.3976645509201</v>
      </c>
      <c r="H13" s="27">
        <v>0</v>
      </c>
      <c r="I13" s="27">
        <v>1691.722627717337</v>
      </c>
      <c r="J13" s="27">
        <v>4655.9314225568678</v>
      </c>
      <c r="K13" s="27">
        <v>535.16678244198761</v>
      </c>
      <c r="L13" s="27">
        <v>362.30983983959305</v>
      </c>
      <c r="M13" s="27">
        <v>431.92513196888166</v>
      </c>
      <c r="N13" s="27">
        <v>20285.960949034969</v>
      </c>
      <c r="O13" s="27">
        <v>348.27644514092026</v>
      </c>
      <c r="P13" s="35">
        <v>1287934.4024679714</v>
      </c>
    </row>
    <row r="14" spans="2:19">
      <c r="B14" s="38" t="s">
        <v>24</v>
      </c>
      <c r="C14" s="26" t="s">
        <v>25</v>
      </c>
      <c r="D14" s="27">
        <v>3561971.7357163862</v>
      </c>
      <c r="E14" s="27">
        <v>1591712.6494007315</v>
      </c>
      <c r="F14" s="27">
        <v>120092.96233758476</v>
      </c>
      <c r="G14" s="27">
        <v>24596.004739474873</v>
      </c>
      <c r="H14" s="27">
        <v>0</v>
      </c>
      <c r="I14" s="27">
        <v>7115.920646455319</v>
      </c>
      <c r="J14" s="27">
        <v>19584.32073640636</v>
      </c>
      <c r="K14" s="27">
        <v>2251.0808179083474</v>
      </c>
      <c r="L14" s="27">
        <v>1523.9898240335269</v>
      </c>
      <c r="M14" s="27">
        <v>1816.8137695524454</v>
      </c>
      <c r="N14" s="27">
        <v>85329.170388411731</v>
      </c>
      <c r="O14" s="27">
        <v>1464.9609256550227</v>
      </c>
      <c r="P14" s="35">
        <v>5417459.6093025999</v>
      </c>
    </row>
    <row r="15" spans="2:19">
      <c r="B15" s="38" t="s">
        <v>26</v>
      </c>
      <c r="C15" s="26" t="s">
        <v>27</v>
      </c>
      <c r="D15" s="27">
        <v>771326.27263553406</v>
      </c>
      <c r="E15" s="27">
        <v>344677.01488433481</v>
      </c>
      <c r="F15" s="27">
        <v>26005.500290972646</v>
      </c>
      <c r="G15" s="27">
        <v>5326.1356532379987</v>
      </c>
      <c r="H15" s="27">
        <v>0</v>
      </c>
      <c r="I15" s="27">
        <v>1540.9152446564067</v>
      </c>
      <c r="J15" s="27">
        <v>4240.8818026943172</v>
      </c>
      <c r="K15" s="27">
        <v>487.45972891033773</v>
      </c>
      <c r="L15" s="27">
        <v>330.01199271724363</v>
      </c>
      <c r="M15" s="27">
        <v>393.42148026897803</v>
      </c>
      <c r="N15" s="27">
        <v>18477.583716575704</v>
      </c>
      <c r="O15" s="27">
        <v>317.22959478086131</v>
      </c>
      <c r="P15" s="35">
        <v>1173122.4270246834</v>
      </c>
    </row>
    <row r="16" spans="2:19">
      <c r="B16" s="38" t="s">
        <v>28</v>
      </c>
      <c r="C16" s="26" t="s">
        <v>29</v>
      </c>
      <c r="D16" s="27">
        <v>542912.56976827537</v>
      </c>
      <c r="E16" s="27">
        <v>242607.42895676586</v>
      </c>
      <c r="F16" s="27">
        <v>18304.462705308299</v>
      </c>
      <c r="G16" s="27">
        <v>3748.9012069477644</v>
      </c>
      <c r="H16" s="27">
        <v>0</v>
      </c>
      <c r="I16" s="27">
        <v>1084.6023076758611</v>
      </c>
      <c r="J16" s="27">
        <v>2985.0247803917709</v>
      </c>
      <c r="K16" s="27">
        <v>343.10773983749601</v>
      </c>
      <c r="L16" s="27">
        <v>232.2851760361703</v>
      </c>
      <c r="M16" s="27">
        <v>276.91714185366095</v>
      </c>
      <c r="N16" s="27">
        <v>13005.796398451901</v>
      </c>
      <c r="O16" s="27">
        <v>223.28804374903874</v>
      </c>
      <c r="P16" s="35">
        <v>825724.3842252933</v>
      </c>
    </row>
    <row r="17" spans="2:16">
      <c r="B17" s="38" t="s">
        <v>30</v>
      </c>
      <c r="C17" s="26" t="s">
        <v>31</v>
      </c>
      <c r="D17" s="27">
        <v>1871441.1182142401</v>
      </c>
      <c r="E17" s="27">
        <v>836277.41079510772</v>
      </c>
      <c r="F17" s="27">
        <v>63096.207494613642</v>
      </c>
      <c r="G17" s="27">
        <v>12922.610853897755</v>
      </c>
      <c r="H17" s="27">
        <v>0</v>
      </c>
      <c r="I17" s="27">
        <v>3738.6670866010704</v>
      </c>
      <c r="J17" s="27">
        <v>10289.498574877205</v>
      </c>
      <c r="K17" s="27">
        <v>1182.7059605260313</v>
      </c>
      <c r="L17" s="27">
        <v>800.69619638989593</v>
      </c>
      <c r="M17" s="27">
        <v>954.54434923932217</v>
      </c>
      <c r="N17" s="27">
        <v>44831.494996651338</v>
      </c>
      <c r="O17" s="27">
        <v>769.68272526076453</v>
      </c>
      <c r="P17" s="35">
        <v>2846304.6372474055</v>
      </c>
    </row>
    <row r="18" spans="2:16">
      <c r="B18" s="38" t="s">
        <v>32</v>
      </c>
      <c r="C18" s="26" t="s">
        <v>33</v>
      </c>
      <c r="D18" s="27">
        <v>2507875.5538508971</v>
      </c>
      <c r="E18" s="27">
        <v>1120676.2822289777</v>
      </c>
      <c r="F18" s="27">
        <v>84553.788402083475</v>
      </c>
      <c r="G18" s="27">
        <v>17317.296032986058</v>
      </c>
      <c r="H18" s="27">
        <v>0</v>
      </c>
      <c r="I18" s="27">
        <v>5010.1024815681194</v>
      </c>
      <c r="J18" s="27">
        <v>13788.722330703913</v>
      </c>
      <c r="K18" s="27">
        <v>1584.9172794852664</v>
      </c>
      <c r="L18" s="27">
        <v>1072.9947084328937</v>
      </c>
      <c r="M18" s="27">
        <v>1279.1631086999348</v>
      </c>
      <c r="N18" s="27">
        <v>60077.663812353872</v>
      </c>
      <c r="O18" s="27">
        <v>1031.4342632081857</v>
      </c>
      <c r="P18" s="35">
        <v>3814267.9184993966</v>
      </c>
    </row>
    <row r="19" spans="2:16">
      <c r="B19" s="38" t="s">
        <v>34</v>
      </c>
      <c r="C19" s="26" t="s">
        <v>35</v>
      </c>
      <c r="D19" s="27">
        <v>1403658.6197930567</v>
      </c>
      <c r="E19" s="27">
        <v>627242.81559062738</v>
      </c>
      <c r="F19" s="27">
        <v>47324.778035536809</v>
      </c>
      <c r="G19" s="27">
        <v>9692.4952320238463</v>
      </c>
      <c r="H19" s="27">
        <v>0</v>
      </c>
      <c r="I19" s="27">
        <v>2804.155702024831</v>
      </c>
      <c r="J19" s="27">
        <v>7717.5515849285484</v>
      </c>
      <c r="K19" s="27">
        <v>887.07862620711251</v>
      </c>
      <c r="L19" s="27">
        <v>600.5554259546459</v>
      </c>
      <c r="M19" s="27">
        <v>715.94793485302898</v>
      </c>
      <c r="N19" s="27">
        <v>33625.484541189304</v>
      </c>
      <c r="O19" s="27">
        <v>577.29403362099458</v>
      </c>
      <c r="P19" s="35">
        <v>2134846.776500023</v>
      </c>
    </row>
    <row r="20" spans="2:16">
      <c r="B20" s="38" t="s">
        <v>36</v>
      </c>
      <c r="C20" s="26" t="s">
        <v>37</v>
      </c>
      <c r="D20" s="27">
        <v>793788.07510864898</v>
      </c>
      <c r="E20" s="27">
        <v>354714.3587425974</v>
      </c>
      <c r="F20" s="27">
        <v>26762.806805055789</v>
      </c>
      <c r="G20" s="27">
        <v>5481.2381192531511</v>
      </c>
      <c r="H20" s="27">
        <v>0</v>
      </c>
      <c r="I20" s="27">
        <v>1585.7882576487161</v>
      </c>
      <c r="J20" s="27">
        <v>4364.3805771344287</v>
      </c>
      <c r="K20" s="27">
        <v>501.65505005111766</v>
      </c>
      <c r="L20" s="27">
        <v>339.62227627318362</v>
      </c>
      <c r="M20" s="27">
        <v>404.87831234120529</v>
      </c>
      <c r="N20" s="27">
        <v>19015.669673642908</v>
      </c>
      <c r="O20" s="27">
        <v>326.46764195932292</v>
      </c>
      <c r="P20" s="35">
        <v>1207284.9405646061</v>
      </c>
    </row>
    <row r="21" spans="2:16">
      <c r="B21" s="38" t="s">
        <v>38</v>
      </c>
      <c r="C21" s="26" t="s">
        <v>39</v>
      </c>
      <c r="D21" s="27">
        <v>632353.57401313551</v>
      </c>
      <c r="E21" s="27">
        <v>282575.28619834385</v>
      </c>
      <c r="F21" s="27">
        <v>21319.993414468587</v>
      </c>
      <c r="G21" s="27">
        <v>4366.5061537392712</v>
      </c>
      <c r="H21" s="27">
        <v>0</v>
      </c>
      <c r="I21" s="27">
        <v>1263.2828632692349</v>
      </c>
      <c r="J21" s="27">
        <v>3476.7864910627654</v>
      </c>
      <c r="K21" s="27">
        <v>399.63231216108022</v>
      </c>
      <c r="L21" s="27">
        <v>270.55251514886879</v>
      </c>
      <c r="M21" s="27">
        <v>322.53728152104628</v>
      </c>
      <c r="N21" s="27">
        <v>15148.40932667756</v>
      </c>
      <c r="O21" s="27">
        <v>260.07316898072804</v>
      </c>
      <c r="P21" s="35">
        <v>961756.63373850845</v>
      </c>
    </row>
    <row r="22" spans="2:16">
      <c r="B22" s="38" t="s">
        <v>40</v>
      </c>
      <c r="C22" s="26" t="s">
        <v>41</v>
      </c>
      <c r="D22" s="27">
        <v>873990.91087453708</v>
      </c>
      <c r="E22" s="27">
        <v>390554.02218695043</v>
      </c>
      <c r="F22" s="27">
        <v>29466.869849245875</v>
      </c>
      <c r="G22" s="27">
        <v>6035.0519827481576</v>
      </c>
      <c r="H22" s="27">
        <v>0</v>
      </c>
      <c r="I22" s="27">
        <v>1746.0132839194439</v>
      </c>
      <c r="J22" s="27">
        <v>4805.3492810291464</v>
      </c>
      <c r="K22" s="27">
        <v>552.34132117565059</v>
      </c>
      <c r="L22" s="27">
        <v>373.93706443959309</v>
      </c>
      <c r="M22" s="27">
        <v>445.78644614685231</v>
      </c>
      <c r="N22" s="27">
        <v>20936.976732337145</v>
      </c>
      <c r="O22" s="27">
        <v>359.45331092059632</v>
      </c>
      <c r="P22" s="35">
        <v>1329266.7123334499</v>
      </c>
    </row>
    <row r="23" spans="2:16">
      <c r="B23" s="38" t="s">
        <v>42</v>
      </c>
      <c r="C23" s="26" t="s">
        <v>43</v>
      </c>
      <c r="D23" s="27">
        <v>490396.77796485706</v>
      </c>
      <c r="E23" s="27">
        <v>219140.07539283182</v>
      </c>
      <c r="F23" s="27">
        <v>16533.876784050859</v>
      </c>
      <c r="G23" s="27">
        <v>3386.2709673132636</v>
      </c>
      <c r="H23" s="27">
        <v>0</v>
      </c>
      <c r="I23" s="27">
        <v>979.68900827716857</v>
      </c>
      <c r="J23" s="27">
        <v>2696.2841090125703</v>
      </c>
      <c r="K23" s="27">
        <v>309.91901731604474</v>
      </c>
      <c r="L23" s="27">
        <v>209.81629131511386</v>
      </c>
      <c r="M23" s="27">
        <v>250.13101867623749</v>
      </c>
      <c r="N23" s="27">
        <v>11747.749092252547</v>
      </c>
      <c r="O23" s="27">
        <v>201.68944929630391</v>
      </c>
      <c r="P23" s="35">
        <v>745852.27909519908</v>
      </c>
    </row>
    <row r="24" spans="2:16">
      <c r="B24" s="38" t="s">
        <v>44</v>
      </c>
      <c r="C24" s="26" t="s">
        <v>45</v>
      </c>
      <c r="D24" s="27">
        <v>655101.80509459507</v>
      </c>
      <c r="E24" s="27">
        <v>292740.62434541021</v>
      </c>
      <c r="F24" s="27">
        <v>22086.956956351649</v>
      </c>
      <c r="G24" s="27">
        <v>4523.5864567309845</v>
      </c>
      <c r="H24" s="27">
        <v>0</v>
      </c>
      <c r="I24" s="27">
        <v>1308.7280883393148</v>
      </c>
      <c r="J24" s="27">
        <v>3601.860098250047</v>
      </c>
      <c r="K24" s="27">
        <v>414.00864932157737</v>
      </c>
      <c r="L24" s="27">
        <v>280.2853472023312</v>
      </c>
      <c r="M24" s="27">
        <v>334.14020892424321</v>
      </c>
      <c r="N24" s="27">
        <v>15693.356852937039</v>
      </c>
      <c r="O24" s="27">
        <v>269.42901796963275</v>
      </c>
      <c r="P24" s="35">
        <v>996354.78111603204</v>
      </c>
    </row>
    <row r="25" spans="2:16">
      <c r="B25" s="38" t="s">
        <v>46</v>
      </c>
      <c r="C25" s="26" t="s">
        <v>47</v>
      </c>
      <c r="D25" s="27">
        <v>3025371.1526571489</v>
      </c>
      <c r="E25" s="27">
        <v>1351925.8124736226</v>
      </c>
      <c r="F25" s="27">
        <v>102001.31018731905</v>
      </c>
      <c r="G25" s="27">
        <v>20890.688846092144</v>
      </c>
      <c r="H25" s="27">
        <v>0</v>
      </c>
      <c r="I25" s="27">
        <v>6043.9280953624821</v>
      </c>
      <c r="J25" s="27">
        <v>16634.000322406442</v>
      </c>
      <c r="K25" s="27">
        <v>1911.9621024814421</v>
      </c>
      <c r="L25" s="27">
        <v>1294.4052318951885</v>
      </c>
      <c r="M25" s="27">
        <v>1543.1161098331381</v>
      </c>
      <c r="N25" s="27">
        <v>72474.581419256443</v>
      </c>
      <c r="O25" s="27">
        <v>1244.2688637323627</v>
      </c>
      <c r="P25" s="35">
        <v>4601335.2263091486</v>
      </c>
    </row>
    <row r="26" spans="2:16">
      <c r="B26" s="38" t="s">
        <v>48</v>
      </c>
      <c r="C26" s="26" t="s">
        <v>49</v>
      </c>
      <c r="D26" s="27">
        <v>819779.1583179204</v>
      </c>
      <c r="E26" s="27">
        <v>366328.80685879051</v>
      </c>
      <c r="F26" s="27">
        <v>27639.104094466005</v>
      </c>
      <c r="G26" s="27">
        <v>5660.7108532418033</v>
      </c>
      <c r="H26" s="27">
        <v>0</v>
      </c>
      <c r="I26" s="27">
        <v>1637.7118829200983</v>
      </c>
      <c r="J26" s="27">
        <v>4507.2839316874715</v>
      </c>
      <c r="K26" s="27">
        <v>518.08079208112383</v>
      </c>
      <c r="L26" s="27">
        <v>350.74256280700473</v>
      </c>
      <c r="M26" s="27">
        <v>418.13528386253898</v>
      </c>
      <c r="N26" s="27">
        <v>19638.30166858693</v>
      </c>
      <c r="O26" s="27">
        <v>337.15720497163949</v>
      </c>
      <c r="P26" s="35">
        <v>1246815.1934513352</v>
      </c>
    </row>
    <row r="27" spans="2:16">
      <c r="B27" s="38" t="s">
        <v>50</v>
      </c>
      <c r="C27" s="26" t="s">
        <v>51</v>
      </c>
      <c r="D27" s="27">
        <v>1535298.370027137</v>
      </c>
      <c r="E27" s="27">
        <v>686067.72245626175</v>
      </c>
      <c r="F27" s="27">
        <v>51763.05232291291</v>
      </c>
      <c r="G27" s="27">
        <v>10601.48950847886</v>
      </c>
      <c r="H27" s="27">
        <v>0</v>
      </c>
      <c r="I27" s="27">
        <v>3067.1387030385981</v>
      </c>
      <c r="J27" s="27">
        <v>8441.3291108403719</v>
      </c>
      <c r="K27" s="27">
        <v>970.2717952193268</v>
      </c>
      <c r="L27" s="27">
        <v>656.87750110853665</v>
      </c>
      <c r="M27" s="27">
        <v>783.09190133866446</v>
      </c>
      <c r="N27" s="27">
        <v>36778.993752107468</v>
      </c>
      <c r="O27" s="27">
        <v>631.43457842717862</v>
      </c>
      <c r="P27" s="35">
        <v>2335059.7716568704</v>
      </c>
    </row>
    <row r="28" spans="2:16">
      <c r="B28" s="38" t="s">
        <v>52</v>
      </c>
      <c r="C28" s="26" t="s">
        <v>53</v>
      </c>
      <c r="D28" s="27">
        <v>651752.16217100201</v>
      </c>
      <c r="E28" s="27">
        <v>291243.79354268452</v>
      </c>
      <c r="F28" s="27">
        <v>21974.022724607526</v>
      </c>
      <c r="G28" s="27">
        <v>4500.4566176033668</v>
      </c>
      <c r="H28" s="27">
        <v>0</v>
      </c>
      <c r="I28" s="27">
        <v>1302.036347077237</v>
      </c>
      <c r="J28" s="27">
        <v>3583.4431970965952</v>
      </c>
      <c r="K28" s="27">
        <v>411.89175522706932</v>
      </c>
      <c r="L28" s="27">
        <v>278.85220227349447</v>
      </c>
      <c r="M28" s="27">
        <v>332.43169525872315</v>
      </c>
      <c r="N28" s="27">
        <v>15613.114146656799</v>
      </c>
      <c r="O28" s="27">
        <v>268.05138323189567</v>
      </c>
      <c r="P28" s="35">
        <v>991260.25578271912</v>
      </c>
    </row>
    <row r="29" spans="2:16">
      <c r="B29" s="38" t="s">
        <v>54</v>
      </c>
      <c r="C29" s="26" t="s">
        <v>55</v>
      </c>
      <c r="D29" s="27">
        <v>888264.4372882375</v>
      </c>
      <c r="E29" s="27">
        <v>396932.33011018083</v>
      </c>
      <c r="F29" s="27">
        <v>29948.106141167289</v>
      </c>
      <c r="G29" s="27">
        <v>6133.6130464983698</v>
      </c>
      <c r="H29" s="27">
        <v>0</v>
      </c>
      <c r="I29" s="27">
        <v>1774.5281876977435</v>
      </c>
      <c r="J29" s="27">
        <v>4883.8275341052495</v>
      </c>
      <c r="K29" s="27">
        <v>561.36184797871545</v>
      </c>
      <c r="L29" s="27">
        <v>380.04399358488519</v>
      </c>
      <c r="M29" s="27">
        <v>453.06677885372204</v>
      </c>
      <c r="N29" s="27">
        <v>21278.907622800314</v>
      </c>
      <c r="O29" s="27">
        <v>365.32369957576361</v>
      </c>
      <c r="P29" s="35">
        <v>1350975.5462506802</v>
      </c>
    </row>
    <row r="30" spans="2:16">
      <c r="B30" s="38" t="s">
        <v>56</v>
      </c>
      <c r="C30" s="26" t="s">
        <v>57</v>
      </c>
      <c r="D30" s="27">
        <v>572864.31590932445</v>
      </c>
      <c r="E30" s="27">
        <v>255991.74998500638</v>
      </c>
      <c r="F30" s="27">
        <v>19314.294952205244</v>
      </c>
      <c r="G30" s="27">
        <v>3955.7229744126389</v>
      </c>
      <c r="H30" s="27">
        <v>0</v>
      </c>
      <c r="I30" s="27">
        <v>1144.4383379916976</v>
      </c>
      <c r="J30" s="27">
        <v>3149.7045270500498</v>
      </c>
      <c r="K30" s="27">
        <v>362.03652597156554</v>
      </c>
      <c r="L30" s="27">
        <v>245.10003244653814</v>
      </c>
      <c r="M30" s="27">
        <v>292.19428295659355</v>
      </c>
      <c r="N30" s="27">
        <v>13723.308450631621</v>
      </c>
      <c r="O30" s="27">
        <v>235.60654063990486</v>
      </c>
      <c r="P30" s="35">
        <v>871278.47251863661</v>
      </c>
    </row>
    <row r="31" spans="2:16">
      <c r="B31" s="38" t="s">
        <v>58</v>
      </c>
      <c r="C31" s="26" t="s">
        <v>59</v>
      </c>
      <c r="D31" s="27">
        <v>636523.33279702545</v>
      </c>
      <c r="E31" s="27">
        <v>284438.59626751614</v>
      </c>
      <c r="F31" s="27">
        <v>21460.578102316984</v>
      </c>
      <c r="G31" s="27">
        <v>4395.299028703058</v>
      </c>
      <c r="H31" s="27">
        <v>0</v>
      </c>
      <c r="I31" s="27">
        <v>1271.6129890598183</v>
      </c>
      <c r="J31" s="27">
        <v>3499.7125273921142</v>
      </c>
      <c r="K31" s="27">
        <v>402.26749983525519</v>
      </c>
      <c r="L31" s="27">
        <v>272.33654669847476</v>
      </c>
      <c r="M31" s="27">
        <v>324.66410220811719</v>
      </c>
      <c r="N31" s="27">
        <v>15248.298400524342</v>
      </c>
      <c r="O31" s="27">
        <v>261.788099401583</v>
      </c>
      <c r="P31" s="35">
        <v>968098.48636068113</v>
      </c>
    </row>
    <row r="32" spans="2:16">
      <c r="B32" s="38" t="s">
        <v>60</v>
      </c>
      <c r="C32" s="26" t="s">
        <v>61</v>
      </c>
      <c r="D32" s="27">
        <v>475921.43785495945</v>
      </c>
      <c r="E32" s="27">
        <v>212671.5844370304</v>
      </c>
      <c r="F32" s="27">
        <v>16045.836281873195</v>
      </c>
      <c r="G32" s="27">
        <v>3286.3163465680918</v>
      </c>
      <c r="H32" s="27">
        <v>0</v>
      </c>
      <c r="I32" s="27">
        <v>950.77093166256941</v>
      </c>
      <c r="J32" s="27">
        <v>2616.6962502324986</v>
      </c>
      <c r="K32" s="27">
        <v>300.77094909097883</v>
      </c>
      <c r="L32" s="27">
        <v>203.62301616761425</v>
      </c>
      <c r="M32" s="27">
        <v>242.74774918902818</v>
      </c>
      <c r="N32" s="27">
        <v>11400.983633593103</v>
      </c>
      <c r="O32" s="27">
        <v>195.73605908999392</v>
      </c>
      <c r="P32" s="35">
        <v>723836.50350945687</v>
      </c>
    </row>
    <row r="33" spans="2:16">
      <c r="B33" s="38" t="s">
        <v>62</v>
      </c>
      <c r="C33" s="26" t="s">
        <v>63</v>
      </c>
      <c r="D33" s="27">
        <v>976526.7629091175</v>
      </c>
      <c r="E33" s="27">
        <v>436373.47972616053</v>
      </c>
      <c r="F33" s="27">
        <v>32923.897341398188</v>
      </c>
      <c r="G33" s="27">
        <v>6743.0790221882708</v>
      </c>
      <c r="H33" s="27">
        <v>0</v>
      </c>
      <c r="I33" s="27">
        <v>1950.8540408458919</v>
      </c>
      <c r="J33" s="27">
        <v>5369.1086711137114</v>
      </c>
      <c r="K33" s="27">
        <v>617.1415236445539</v>
      </c>
      <c r="L33" s="27">
        <v>417.80703497653786</v>
      </c>
      <c r="M33" s="27">
        <v>498.08572353338423</v>
      </c>
      <c r="N33" s="27">
        <v>23393.284597289934</v>
      </c>
      <c r="O33" s="27">
        <v>401.62406011639104</v>
      </c>
      <c r="P33" s="35">
        <v>1485215.124650385</v>
      </c>
    </row>
    <row r="34" spans="2:16">
      <c r="B34" s="38" t="s">
        <v>64</v>
      </c>
      <c r="C34" s="26" t="s">
        <v>65</v>
      </c>
      <c r="D34" s="27">
        <v>1218675.9122917606</v>
      </c>
      <c r="E34" s="27">
        <v>544580.92568908085</v>
      </c>
      <c r="F34" s="27">
        <v>41088.029691269076</v>
      </c>
      <c r="G34" s="27">
        <v>8415.1590014184931</v>
      </c>
      <c r="H34" s="27">
        <v>0</v>
      </c>
      <c r="I34" s="27">
        <v>2434.6069337550739</v>
      </c>
      <c r="J34" s="27">
        <v>6700.4854925538384</v>
      </c>
      <c r="K34" s="27">
        <v>770.1739859132249</v>
      </c>
      <c r="L34" s="27">
        <v>521.4105632856423</v>
      </c>
      <c r="M34" s="27">
        <v>621.59594245861012</v>
      </c>
      <c r="N34" s="27">
        <v>29194.112779023068</v>
      </c>
      <c r="O34" s="27">
        <v>501.21469933150757</v>
      </c>
      <c r="P34" s="35">
        <v>1853503.6270698498</v>
      </c>
    </row>
    <row r="35" spans="2:16">
      <c r="B35" s="38" t="s">
        <v>66</v>
      </c>
      <c r="C35" s="26" t="s">
        <v>67</v>
      </c>
      <c r="D35" s="27">
        <v>1208789.9172911551</v>
      </c>
      <c r="E35" s="27">
        <v>540163.24232102034</v>
      </c>
      <c r="F35" s="27">
        <v>40754.720357741069</v>
      </c>
      <c r="G35" s="27">
        <v>8346.8945687024352</v>
      </c>
      <c r="H35" s="27">
        <v>0</v>
      </c>
      <c r="I35" s="27">
        <v>2414.8572105244898</v>
      </c>
      <c r="J35" s="27">
        <v>6646.1306264135474</v>
      </c>
      <c r="K35" s="27">
        <v>763.92627386973652</v>
      </c>
      <c r="L35" s="27">
        <v>517.18083972262275</v>
      </c>
      <c r="M35" s="27">
        <v>616.55350720772685</v>
      </c>
      <c r="N35" s="27">
        <v>28957.28783641976</v>
      </c>
      <c r="O35" s="27">
        <v>497.14880620779502</v>
      </c>
      <c r="P35" s="35">
        <v>1838467.8596389843</v>
      </c>
    </row>
    <row r="36" spans="2:16">
      <c r="B36" s="38" t="s">
        <v>68</v>
      </c>
      <c r="C36" s="26" t="s">
        <v>69</v>
      </c>
      <c r="D36" s="27">
        <v>1247675.685282608</v>
      </c>
      <c r="E36" s="27">
        <v>557539.8453336237</v>
      </c>
      <c r="F36" s="27">
        <v>42065.765873358105</v>
      </c>
      <c r="G36" s="27">
        <v>8615.4072366232922</v>
      </c>
      <c r="H36" s="27">
        <v>0</v>
      </c>
      <c r="I36" s="27">
        <v>2492.5411619520264</v>
      </c>
      <c r="J36" s="27">
        <v>6859.9311304405483</v>
      </c>
      <c r="K36" s="27">
        <v>788.50114781875413</v>
      </c>
      <c r="L36" s="27">
        <v>533.81811792572569</v>
      </c>
      <c r="M36" s="27">
        <v>636.38752161555988</v>
      </c>
      <c r="N36" s="27">
        <v>29888.819743131982</v>
      </c>
      <c r="O36" s="27">
        <v>513.14167052514983</v>
      </c>
      <c r="P36" s="35">
        <v>1897609.8442196227</v>
      </c>
    </row>
    <row r="37" spans="2:16">
      <c r="B37" s="38" t="s">
        <v>70</v>
      </c>
      <c r="C37" s="26" t="s">
        <v>71</v>
      </c>
      <c r="D37" s="27">
        <v>664047.62084726349</v>
      </c>
      <c r="E37" s="27">
        <v>296738.17658591585</v>
      </c>
      <c r="F37" s="27">
        <v>22388.567860079977</v>
      </c>
      <c r="G37" s="27">
        <v>4585.3587960353134</v>
      </c>
      <c r="H37" s="27">
        <v>0</v>
      </c>
      <c r="I37" s="27">
        <v>1326.5995706914889</v>
      </c>
      <c r="J37" s="27">
        <v>3651.0457004804985</v>
      </c>
      <c r="K37" s="27">
        <v>419.66219060026026</v>
      </c>
      <c r="L37" s="27">
        <v>284.11281501686835</v>
      </c>
      <c r="M37" s="27">
        <v>338.70309780860953</v>
      </c>
      <c r="N37" s="27">
        <v>15907.659237475546</v>
      </c>
      <c r="O37" s="27">
        <v>273.1082359696972</v>
      </c>
      <c r="P37" s="35">
        <v>1009960.6149373376</v>
      </c>
    </row>
    <row r="38" spans="2:16">
      <c r="B38" s="38" t="s">
        <v>72</v>
      </c>
      <c r="C38" s="26" t="s">
        <v>73</v>
      </c>
      <c r="D38" s="27">
        <v>562150.48348242173</v>
      </c>
      <c r="E38" s="27">
        <v>251204.13686992615</v>
      </c>
      <c r="F38" s="27">
        <v>18953.07482762263</v>
      </c>
      <c r="G38" s="27">
        <v>3881.7421871683964</v>
      </c>
      <c r="H38" s="27">
        <v>0</v>
      </c>
      <c r="I38" s="27">
        <v>1123.0348044923151</v>
      </c>
      <c r="J38" s="27">
        <v>3090.7980712630347</v>
      </c>
      <c r="K38" s="27">
        <v>355.26564050365079</v>
      </c>
      <c r="L38" s="27">
        <v>240.51611859026596</v>
      </c>
      <c r="M38" s="27">
        <v>286.72960223420159</v>
      </c>
      <c r="N38" s="27">
        <v>13466.652165714691</v>
      </c>
      <c r="O38" s="27">
        <v>231.20017612217197</v>
      </c>
      <c r="P38" s="35">
        <v>854983.63394605904</v>
      </c>
    </row>
    <row r="39" spans="2:16">
      <c r="B39" s="38" t="s">
        <v>74</v>
      </c>
      <c r="C39" s="26" t="s">
        <v>75</v>
      </c>
      <c r="D39" s="27">
        <v>711075.50522474048</v>
      </c>
      <c r="E39" s="27">
        <v>317753.18849283381</v>
      </c>
      <c r="F39" s="27">
        <v>23974.127310406373</v>
      </c>
      <c r="G39" s="27">
        <v>4910.0941260317668</v>
      </c>
      <c r="H39" s="27">
        <v>0</v>
      </c>
      <c r="I39" s="27">
        <v>1420.5494159542272</v>
      </c>
      <c r="J39" s="27">
        <v>3909.6129322100642</v>
      </c>
      <c r="K39" s="27">
        <v>449.38268707906195</v>
      </c>
      <c r="L39" s="27">
        <v>304.23369821154813</v>
      </c>
      <c r="M39" s="27">
        <v>362.69006745050547</v>
      </c>
      <c r="N39" s="27">
        <v>17034.240428116347</v>
      </c>
      <c r="O39" s="27">
        <v>292.4497743481229</v>
      </c>
      <c r="P39" s="35">
        <v>1081486.0741573824</v>
      </c>
    </row>
    <row r="40" spans="2:16">
      <c r="B40" s="38" t="s">
        <v>76</v>
      </c>
      <c r="C40" s="26" t="s">
        <v>77</v>
      </c>
      <c r="D40" s="27">
        <v>560585.55856016558</v>
      </c>
      <c r="E40" s="27">
        <v>250504.83014350248</v>
      </c>
      <c r="F40" s="27">
        <v>18900.312907064646</v>
      </c>
      <c r="G40" s="27">
        <v>3870.9361214102714</v>
      </c>
      <c r="H40" s="27">
        <v>0</v>
      </c>
      <c r="I40" s="27">
        <v>1119.9084794143328</v>
      </c>
      <c r="J40" s="27">
        <v>3082.193850376455</v>
      </c>
      <c r="K40" s="27">
        <v>354.27664543706055</v>
      </c>
      <c r="L40" s="27">
        <v>239.84656536698213</v>
      </c>
      <c r="M40" s="27">
        <v>285.9313990596616</v>
      </c>
      <c r="N40" s="27">
        <v>13429.16345012571</v>
      </c>
      <c r="O40" s="27">
        <v>230.55655679198438</v>
      </c>
      <c r="P40" s="35">
        <v>852603.51467871515</v>
      </c>
    </row>
    <row r="41" spans="2:16">
      <c r="B41" s="38" t="s">
        <v>78</v>
      </c>
      <c r="C41" s="26" t="s">
        <v>79</v>
      </c>
      <c r="D41" s="27">
        <v>525091.48580184299</v>
      </c>
      <c r="E41" s="27">
        <v>234643.84954624643</v>
      </c>
      <c r="F41" s="27">
        <v>17703.619429620354</v>
      </c>
      <c r="G41" s="27">
        <v>3625.8436707787428</v>
      </c>
      <c r="H41" s="27">
        <v>0</v>
      </c>
      <c r="I41" s="27">
        <v>1049.000279151217</v>
      </c>
      <c r="J41" s="27">
        <v>2887.0414581858608</v>
      </c>
      <c r="K41" s="27">
        <v>331.84524163490943</v>
      </c>
      <c r="L41" s="27">
        <v>224.66042417591225</v>
      </c>
      <c r="M41" s="27">
        <v>267.82734745301752</v>
      </c>
      <c r="N41" s="27">
        <v>12578.881638003339</v>
      </c>
      <c r="O41" s="27">
        <v>215.95862240583705</v>
      </c>
      <c r="P41" s="35">
        <v>798620.01345949864</v>
      </c>
    </row>
    <row r="42" spans="2:16">
      <c r="B42" s="38" t="s">
        <v>80</v>
      </c>
      <c r="C42" s="26" t="s">
        <v>81</v>
      </c>
      <c r="D42" s="27">
        <v>567015.69413437089</v>
      </c>
      <c r="E42" s="27">
        <v>253378.21850540247</v>
      </c>
      <c r="F42" s="27">
        <v>19117.106887094164</v>
      </c>
      <c r="G42" s="27">
        <v>3915.3372724561291</v>
      </c>
      <c r="H42" s="27">
        <v>0</v>
      </c>
      <c r="I42" s="27">
        <v>1132.7542676144997</v>
      </c>
      <c r="J42" s="27">
        <v>3117.5478191351331</v>
      </c>
      <c r="K42" s="27">
        <v>358.34033710044548</v>
      </c>
      <c r="L42" s="27">
        <v>242.59769926397078</v>
      </c>
      <c r="M42" s="27">
        <v>289.21114402062364</v>
      </c>
      <c r="N42" s="27">
        <v>13583.201206385895</v>
      </c>
      <c r="O42" s="27">
        <v>233.20113065775101</v>
      </c>
      <c r="P42" s="35">
        <v>862383.21040350199</v>
      </c>
    </row>
    <row r="43" spans="2:16">
      <c r="B43" s="38" t="s">
        <v>82</v>
      </c>
      <c r="C43" s="26" t="s">
        <v>83</v>
      </c>
      <c r="D43" s="27">
        <v>529086.81833826576</v>
      </c>
      <c r="E43" s="27">
        <v>236429.21501476481</v>
      </c>
      <c r="F43" s="27">
        <v>17838.323283390895</v>
      </c>
      <c r="G43" s="27">
        <v>3653.4321036167335</v>
      </c>
      <c r="H43" s="27">
        <v>0</v>
      </c>
      <c r="I43" s="27">
        <v>1056.9819453167033</v>
      </c>
      <c r="J43" s="27">
        <v>2909.0084696186923</v>
      </c>
      <c r="K43" s="27">
        <v>334.37019609867571</v>
      </c>
      <c r="L43" s="27">
        <v>226.36982744491763</v>
      </c>
      <c r="M43" s="27">
        <v>269.86520055929827</v>
      </c>
      <c r="N43" s="27">
        <v>12674.592226422767</v>
      </c>
      <c r="O43" s="27">
        <v>217.60181513310343</v>
      </c>
      <c r="P43" s="35">
        <v>804696.57842063229</v>
      </c>
    </row>
    <row r="44" spans="2:16">
      <c r="B44" s="38" t="s">
        <v>84</v>
      </c>
      <c r="C44" s="26" t="s">
        <v>85</v>
      </c>
      <c r="D44" s="27">
        <v>515167.4618739463</v>
      </c>
      <c r="E44" s="27">
        <v>230209.17246540441</v>
      </c>
      <c r="F44" s="27">
        <v>17369.027939221993</v>
      </c>
      <c r="G44" s="27">
        <v>3557.3166420217008</v>
      </c>
      <c r="H44" s="27">
        <v>0</v>
      </c>
      <c r="I44" s="27">
        <v>1029.1745837206963</v>
      </c>
      <c r="J44" s="27">
        <v>2832.4775025960757</v>
      </c>
      <c r="K44" s="27">
        <v>325.57349622027084</v>
      </c>
      <c r="L44" s="27">
        <v>220.41442993403547</v>
      </c>
      <c r="M44" s="27">
        <v>262.76551522656268</v>
      </c>
      <c r="N44" s="27">
        <v>12341.145689626463</v>
      </c>
      <c r="O44" s="27">
        <v>211.87708881761219</v>
      </c>
      <c r="P44" s="35">
        <v>783526.40722673608</v>
      </c>
    </row>
    <row r="45" spans="2:16">
      <c r="B45" s="38" t="s">
        <v>86</v>
      </c>
      <c r="C45" s="26" t="s">
        <v>87</v>
      </c>
      <c r="D45" s="27">
        <v>2346247.0001656641</v>
      </c>
      <c r="E45" s="27">
        <v>1048450.4948018944</v>
      </c>
      <c r="F45" s="27">
        <v>79104.432469309584</v>
      </c>
      <c r="G45" s="27">
        <v>16201.224102202776</v>
      </c>
      <c r="H45" s="27">
        <v>0</v>
      </c>
      <c r="I45" s="27">
        <v>4687.2094190845264</v>
      </c>
      <c r="J45" s="27">
        <v>12900.061310799314</v>
      </c>
      <c r="K45" s="27">
        <v>1482.7719050066219</v>
      </c>
      <c r="L45" s="27">
        <v>1003.8419218962506</v>
      </c>
      <c r="M45" s="27">
        <v>1196.7230997173483</v>
      </c>
      <c r="N45" s="27">
        <v>56205.754819155183</v>
      </c>
      <c r="O45" s="27">
        <v>964.95998065148251</v>
      </c>
      <c r="P45" s="35">
        <v>3568444.473995382</v>
      </c>
    </row>
    <row r="46" spans="2:16">
      <c r="B46" s="38" t="s">
        <v>88</v>
      </c>
      <c r="C46" s="26" t="s">
        <v>89</v>
      </c>
      <c r="D46" s="27">
        <v>604039.05136548786</v>
      </c>
      <c r="E46" s="27">
        <v>269922.57943818194</v>
      </c>
      <c r="F46" s="27">
        <v>20365.360656483841</v>
      </c>
      <c r="G46" s="27">
        <v>4170.9896856397727</v>
      </c>
      <c r="H46" s="27">
        <v>0</v>
      </c>
      <c r="I46" s="27">
        <v>1206.7175923316202</v>
      </c>
      <c r="J46" s="27">
        <v>3321.1084750163391</v>
      </c>
      <c r="K46" s="27">
        <v>381.73821205881427</v>
      </c>
      <c r="L46" s="27">
        <v>258.43814490985193</v>
      </c>
      <c r="M46" s="27">
        <v>308.09522008952717</v>
      </c>
      <c r="N46" s="27">
        <v>14470.117945743357</v>
      </c>
      <c r="O46" s="27">
        <v>248.42802623816902</v>
      </c>
      <c r="P46" s="35">
        <v>918692.62476218096</v>
      </c>
    </row>
    <row r="47" spans="2:16">
      <c r="B47" s="38" t="s">
        <v>90</v>
      </c>
      <c r="C47" s="26" t="s">
        <v>91</v>
      </c>
      <c r="D47" s="27">
        <v>528888.50151332095</v>
      </c>
      <c r="E47" s="27">
        <v>236340.59460385912</v>
      </c>
      <c r="F47" s="27">
        <v>17831.636971214357</v>
      </c>
      <c r="G47" s="27">
        <v>3652.0626930968942</v>
      </c>
      <c r="H47" s="27">
        <v>0</v>
      </c>
      <c r="I47" s="27">
        <v>1056.5857583467132</v>
      </c>
      <c r="J47" s="27">
        <v>2907.9180903020347</v>
      </c>
      <c r="K47" s="27">
        <v>334.24486461554648</v>
      </c>
      <c r="L47" s="27">
        <v>226.28497757928847</v>
      </c>
      <c r="M47" s="27">
        <v>269.76404738767684</v>
      </c>
      <c r="N47" s="27">
        <v>12669.841427875737</v>
      </c>
      <c r="O47" s="27">
        <v>217.52025176848409</v>
      </c>
      <c r="P47" s="35">
        <v>804394.95519936667</v>
      </c>
    </row>
    <row r="48" spans="2:16">
      <c r="B48" s="38" t="s">
        <v>92</v>
      </c>
      <c r="C48" s="26" t="s">
        <v>93</v>
      </c>
      <c r="D48" s="27">
        <v>659444.59574010107</v>
      </c>
      <c r="E48" s="27">
        <v>294681.25591607619</v>
      </c>
      <c r="F48" s="27">
        <v>22233.37546613409</v>
      </c>
      <c r="G48" s="27">
        <v>4553.5741453553392</v>
      </c>
      <c r="H48" s="27">
        <v>0</v>
      </c>
      <c r="I48" s="27">
        <v>1317.4038881239455</v>
      </c>
      <c r="J48" s="27">
        <v>3625.7374929075741</v>
      </c>
      <c r="K48" s="27">
        <v>416.75318898770257</v>
      </c>
      <c r="L48" s="27">
        <v>282.14341044446644</v>
      </c>
      <c r="M48" s="27">
        <v>336.35528597382347</v>
      </c>
      <c r="N48" s="27">
        <v>15797.391008861372</v>
      </c>
      <c r="O48" s="27">
        <v>271.21511260372927</v>
      </c>
      <c r="P48" s="35">
        <v>1002959.8006555694</v>
      </c>
    </row>
    <row r="49" spans="2:16">
      <c r="B49" s="38" t="s">
        <v>94</v>
      </c>
      <c r="C49" s="26" t="s">
        <v>95</v>
      </c>
      <c r="D49" s="27">
        <v>567008.79551109963</v>
      </c>
      <c r="E49" s="27">
        <v>253375.13576731834</v>
      </c>
      <c r="F49" s="27">
        <v>19116.874297908689</v>
      </c>
      <c r="G49" s="27">
        <v>3915.2896363199479</v>
      </c>
      <c r="H49" s="27">
        <v>0</v>
      </c>
      <c r="I49" s="27">
        <v>1132.7404859061062</v>
      </c>
      <c r="J49" s="27">
        <v>3117.5098893420836</v>
      </c>
      <c r="K49" s="27">
        <v>358.33597733577915</v>
      </c>
      <c r="L49" s="27">
        <v>242.59474768758409</v>
      </c>
      <c r="M49" s="27">
        <v>289.2076253195558</v>
      </c>
      <c r="N49" s="27">
        <v>13583.035945725724</v>
      </c>
      <c r="O49" s="27">
        <v>233.19829340516088</v>
      </c>
      <c r="P49" s="35">
        <v>862372.71817736875</v>
      </c>
    </row>
    <row r="50" spans="2:16">
      <c r="B50" s="38" t="s">
        <v>96</v>
      </c>
      <c r="C50" s="26" t="s">
        <v>97</v>
      </c>
      <c r="D50" s="27">
        <v>916869.4664620359</v>
      </c>
      <c r="E50" s="27">
        <v>409714.85342889954</v>
      </c>
      <c r="F50" s="27">
        <v>30912.533415193255</v>
      </c>
      <c r="G50" s="27">
        <v>6331.1355102722318</v>
      </c>
      <c r="H50" s="27">
        <v>0</v>
      </c>
      <c r="I50" s="27">
        <v>1831.6738173638223</v>
      </c>
      <c r="J50" s="27">
        <v>5041.1028039780067</v>
      </c>
      <c r="K50" s="27">
        <v>579.43954124707477</v>
      </c>
      <c r="L50" s="27">
        <v>392.28265705880614</v>
      </c>
      <c r="M50" s="27">
        <v>467.65701559263147</v>
      </c>
      <c r="N50" s="27">
        <v>21964.158261894907</v>
      </c>
      <c r="O50" s="27">
        <v>377.08832128700482</v>
      </c>
      <c r="P50" s="35">
        <v>1394481.391234823</v>
      </c>
    </row>
    <row r="51" spans="2:16">
      <c r="B51" s="38" t="s">
        <v>98</v>
      </c>
      <c r="C51" s="26" t="s">
        <v>99</v>
      </c>
      <c r="D51" s="27">
        <v>487291.94951005449</v>
      </c>
      <c r="E51" s="27">
        <v>217752.64306815207</v>
      </c>
      <c r="F51" s="27">
        <v>16429.196546712512</v>
      </c>
      <c r="G51" s="27">
        <v>3364.8316126367945</v>
      </c>
      <c r="H51" s="27">
        <v>0</v>
      </c>
      <c r="I51" s="27">
        <v>973.48634454356988</v>
      </c>
      <c r="J51" s="27">
        <v>2679.2132390557249</v>
      </c>
      <c r="K51" s="27">
        <v>307.9568401018293</v>
      </c>
      <c r="L51" s="27">
        <v>208.48789027165716</v>
      </c>
      <c r="M51" s="27">
        <v>248.54737469831889</v>
      </c>
      <c r="N51" s="27">
        <v>11673.371063479852</v>
      </c>
      <c r="O51" s="27">
        <v>200.41250138525237</v>
      </c>
      <c r="P51" s="35">
        <v>741130.09599109204</v>
      </c>
    </row>
    <row r="52" spans="2:16">
      <c r="B52" s="38" t="s">
        <v>100</v>
      </c>
      <c r="C52" s="26" t="s">
        <v>101</v>
      </c>
      <c r="D52" s="27">
        <v>729974.03667298274</v>
      </c>
      <c r="E52" s="27">
        <v>326198.23909771029</v>
      </c>
      <c r="F52" s="27">
        <v>24611.297056222156</v>
      </c>
      <c r="G52" s="27">
        <v>5040.5916155006425</v>
      </c>
      <c r="H52" s="27">
        <v>0</v>
      </c>
      <c r="I52" s="27">
        <v>1458.303912648229</v>
      </c>
      <c r="J52" s="27">
        <v>4013.5202422030784</v>
      </c>
      <c r="K52" s="27">
        <v>461.32610628230827</v>
      </c>
      <c r="L52" s="27">
        <v>312.31943604250995</v>
      </c>
      <c r="M52" s="27">
        <v>372.32942303977177</v>
      </c>
      <c r="N52" s="27">
        <v>17486.966089543726</v>
      </c>
      <c r="O52" s="27">
        <v>300.22232623176922</v>
      </c>
      <c r="P52" s="35">
        <v>1110229.1519784071</v>
      </c>
    </row>
    <row r="53" spans="2:16">
      <c r="B53" s="38" t="s">
        <v>102</v>
      </c>
      <c r="C53" s="26" t="s">
        <v>103</v>
      </c>
      <c r="D53" s="27">
        <v>1011295.0184776473</v>
      </c>
      <c r="E53" s="27">
        <v>451910.1196245387</v>
      </c>
      <c r="F53" s="27">
        <v>34096.119671145338</v>
      </c>
      <c r="G53" s="27">
        <v>6983.1595849204296</v>
      </c>
      <c r="H53" s="27">
        <v>0</v>
      </c>
      <c r="I53" s="27">
        <v>2020.3122415274247</v>
      </c>
      <c r="J53" s="27">
        <v>5560.2703981066097</v>
      </c>
      <c r="K53" s="27">
        <v>639.11422836808299</v>
      </c>
      <c r="L53" s="27">
        <v>432.68263523875606</v>
      </c>
      <c r="M53" s="27">
        <v>515.81956595185011</v>
      </c>
      <c r="N53" s="27">
        <v>24226.179023084205</v>
      </c>
      <c r="O53" s="27">
        <v>415.92348179634439</v>
      </c>
      <c r="P53" s="35">
        <v>1538094.7189323253</v>
      </c>
    </row>
    <row r="54" spans="2:16">
      <c r="B54" s="38" t="s">
        <v>104</v>
      </c>
      <c r="C54" s="26" t="s">
        <v>105</v>
      </c>
      <c r="D54" s="27">
        <v>895388.10052328045</v>
      </c>
      <c r="E54" s="27">
        <v>400115.63018176553</v>
      </c>
      <c r="F54" s="27">
        <v>30188.282617587192</v>
      </c>
      <c r="G54" s="27">
        <v>6182.8031208986367</v>
      </c>
      <c r="H54" s="27">
        <v>0</v>
      </c>
      <c r="I54" s="27">
        <v>1788.7594691490663</v>
      </c>
      <c r="J54" s="27">
        <v>4922.9946347911755</v>
      </c>
      <c r="K54" s="27">
        <v>565.86383251184623</v>
      </c>
      <c r="L54" s="27">
        <v>383.09185333379577</v>
      </c>
      <c r="M54" s="27">
        <v>456.70026345588929</v>
      </c>
      <c r="N54" s="27">
        <v>21449.559250346254</v>
      </c>
      <c r="O54" s="27">
        <v>368.253506171987</v>
      </c>
      <c r="P54" s="35">
        <v>1361810.0392532921</v>
      </c>
    </row>
    <row r="55" spans="2:16">
      <c r="B55" s="38" t="s">
        <v>106</v>
      </c>
      <c r="C55" s="26" t="s">
        <v>107</v>
      </c>
      <c r="D55" s="27">
        <v>677369.83478506817</v>
      </c>
      <c r="E55" s="27">
        <v>302691.37835621618</v>
      </c>
      <c r="F55" s="27">
        <v>22837.730362028986</v>
      </c>
      <c r="G55" s="27">
        <v>4677.3508895909472</v>
      </c>
      <c r="H55" s="27">
        <v>0</v>
      </c>
      <c r="I55" s="27">
        <v>1353.2139922114434</v>
      </c>
      <c r="J55" s="27">
        <v>3724.2934772836788</v>
      </c>
      <c r="K55" s="27">
        <v>428.08151070512122</v>
      </c>
      <c r="L55" s="27">
        <v>289.81272506141806</v>
      </c>
      <c r="M55" s="27">
        <v>345.49820555200637</v>
      </c>
      <c r="N55" s="27">
        <v>16226.800866717356</v>
      </c>
      <c r="O55" s="27">
        <v>278.58737064850607</v>
      </c>
      <c r="P55" s="35">
        <v>1030222.5825410838</v>
      </c>
    </row>
    <row r="56" spans="2:16">
      <c r="B56" s="38" t="s">
        <v>108</v>
      </c>
      <c r="C56" s="26" t="s">
        <v>109</v>
      </c>
      <c r="D56" s="27">
        <v>860363.58035032195</v>
      </c>
      <c r="E56" s="27">
        <v>384464.47516571463</v>
      </c>
      <c r="F56" s="27">
        <v>29007.420248622569</v>
      </c>
      <c r="G56" s="27">
        <v>5940.9530086324703</v>
      </c>
      <c r="H56" s="27">
        <v>0</v>
      </c>
      <c r="I56" s="27">
        <v>1718.7893164575485</v>
      </c>
      <c r="J56" s="27">
        <v>4730.4239218267739</v>
      </c>
      <c r="K56" s="27">
        <v>543.72917469656352</v>
      </c>
      <c r="L56" s="27">
        <v>368.1066102449675</v>
      </c>
      <c r="M56" s="27">
        <v>438.8357111114276</v>
      </c>
      <c r="N56" s="27">
        <v>20610.525852174254</v>
      </c>
      <c r="O56" s="27">
        <v>353.84868847545329</v>
      </c>
      <c r="P56" s="35">
        <v>1308540.6880482787</v>
      </c>
    </row>
    <row r="57" spans="2:16">
      <c r="B57" s="38" t="s">
        <v>110</v>
      </c>
      <c r="C57" s="26" t="s">
        <v>111</v>
      </c>
      <c r="D57" s="27">
        <v>1254928.6437089692</v>
      </c>
      <c r="E57" s="27">
        <v>560780.92261592136</v>
      </c>
      <c r="F57" s="27">
        <v>42310.301576547194</v>
      </c>
      <c r="G57" s="27">
        <v>8665.4901157324148</v>
      </c>
      <c r="H57" s="27">
        <v>0</v>
      </c>
      <c r="I57" s="27">
        <v>2507.0307425673109</v>
      </c>
      <c r="J57" s="27">
        <v>6899.809117872448</v>
      </c>
      <c r="K57" s="27">
        <v>793.08484381582105</v>
      </c>
      <c r="L57" s="27">
        <v>536.92129663011531</v>
      </c>
      <c r="M57" s="27">
        <v>640.08695432213483</v>
      </c>
      <c r="N57" s="27">
        <v>30062.568714573095</v>
      </c>
      <c r="O57" s="27">
        <v>516.12465340047095</v>
      </c>
      <c r="P57" s="35">
        <v>1908640.9843403513</v>
      </c>
    </row>
    <row r="58" spans="2:16">
      <c r="B58" s="38" t="s">
        <v>112</v>
      </c>
      <c r="C58" s="26" t="s">
        <v>113</v>
      </c>
      <c r="D58" s="27">
        <v>713921.41589481803</v>
      </c>
      <c r="E58" s="27">
        <v>319024.92009227502</v>
      </c>
      <c r="F58" s="27">
        <v>24070.07805574518</v>
      </c>
      <c r="G58" s="27">
        <v>4929.745610524883</v>
      </c>
      <c r="H58" s="27">
        <v>0</v>
      </c>
      <c r="I58" s="27">
        <v>1426.2348272931522</v>
      </c>
      <c r="J58" s="27">
        <v>3925.2602285631192</v>
      </c>
      <c r="K58" s="27">
        <v>451.18123445512748</v>
      </c>
      <c r="L58" s="27">
        <v>305.45132126504336</v>
      </c>
      <c r="M58" s="27">
        <v>364.14164822540829</v>
      </c>
      <c r="N58" s="27">
        <v>17102.415925985202</v>
      </c>
      <c r="O58" s="27">
        <v>293.6202350476741</v>
      </c>
      <c r="P58" s="35">
        <v>1085814.4650741979</v>
      </c>
    </row>
    <row r="59" spans="2:16">
      <c r="B59" s="38" t="s">
        <v>114</v>
      </c>
      <c r="C59" s="26" t="s">
        <v>115</v>
      </c>
      <c r="D59" s="27">
        <v>3929525.4832057422</v>
      </c>
      <c r="E59" s="27">
        <v>1755958.7447156308</v>
      </c>
      <c r="F59" s="27">
        <v>132485.1489211203</v>
      </c>
      <c r="G59" s="27">
        <v>27134.024237106216</v>
      </c>
      <c r="H59" s="27">
        <v>0</v>
      </c>
      <c r="I59" s="27">
        <v>7850.2002798998292</v>
      </c>
      <c r="J59" s="27">
        <v>21605.19316684184</v>
      </c>
      <c r="K59" s="27">
        <v>2483.3659823938569</v>
      </c>
      <c r="L59" s="27">
        <v>1681.2477172791366</v>
      </c>
      <c r="M59" s="27">
        <v>2004.2876629563077</v>
      </c>
      <c r="N59" s="27">
        <v>94134.140970277047</v>
      </c>
      <c r="O59" s="27">
        <v>1616.1277282298011</v>
      </c>
      <c r="P59" s="35">
        <v>5976477.9645874761</v>
      </c>
    </row>
    <row r="60" spans="2:16">
      <c r="B60" s="38" t="s">
        <v>116</v>
      </c>
      <c r="C60" s="26" t="s">
        <v>117</v>
      </c>
      <c r="D60" s="27">
        <v>1614954.9018095366</v>
      </c>
      <c r="E60" s="27">
        <v>721663.26297504047</v>
      </c>
      <c r="F60" s="27">
        <v>54448.696561850811</v>
      </c>
      <c r="G60" s="27">
        <v>11151.531052493525</v>
      </c>
      <c r="H60" s="27">
        <v>0</v>
      </c>
      <c r="I60" s="27">
        <v>3226.2723518128778</v>
      </c>
      <c r="J60" s="27">
        <v>8879.294143390669</v>
      </c>
      <c r="K60" s="27">
        <v>1020.612815311785</v>
      </c>
      <c r="L60" s="27">
        <v>690.95855308234331</v>
      </c>
      <c r="M60" s="27">
        <v>823.7213881832447</v>
      </c>
      <c r="N60" s="27">
        <v>38687.213771052477</v>
      </c>
      <c r="O60" s="27">
        <v>664.19556453055202</v>
      </c>
      <c r="P60" s="35">
        <v>2456210.6609862852</v>
      </c>
    </row>
    <row r="61" spans="2:16">
      <c r="B61" s="38" t="s">
        <v>118</v>
      </c>
      <c r="C61" s="26" t="s">
        <v>119</v>
      </c>
      <c r="D61" s="27">
        <v>533545.35185309511</v>
      </c>
      <c r="E61" s="27">
        <v>238421.56776764357</v>
      </c>
      <c r="F61" s="27">
        <v>17988.644099277317</v>
      </c>
      <c r="G61" s="27">
        <v>3684.2190159221436</v>
      </c>
      <c r="H61" s="27">
        <v>0</v>
      </c>
      <c r="I61" s="27">
        <v>1065.8889701459461</v>
      </c>
      <c r="J61" s="27">
        <v>2933.5222380725213</v>
      </c>
      <c r="K61" s="27">
        <v>337.18788248585173</v>
      </c>
      <c r="L61" s="27">
        <v>228.27741128074103</v>
      </c>
      <c r="M61" s="27">
        <v>272.13931323698461</v>
      </c>
      <c r="N61" s="27">
        <v>12781.399072236438</v>
      </c>
      <c r="O61" s="27">
        <v>219.43551227321694</v>
      </c>
      <c r="P61" s="35">
        <v>811477.63313566975</v>
      </c>
    </row>
    <row r="62" spans="2:16">
      <c r="B62" s="38" t="s">
        <v>120</v>
      </c>
      <c r="C62" s="26" t="s">
        <v>121</v>
      </c>
      <c r="D62" s="27">
        <v>1086440.4452821098</v>
      </c>
      <c r="E62" s="27">
        <v>485489.81515943981</v>
      </c>
      <c r="F62" s="27">
        <v>36629.670631300571</v>
      </c>
      <c r="G62" s="27">
        <v>7502.0512019704711</v>
      </c>
      <c r="H62" s="27">
        <v>0</v>
      </c>
      <c r="I62" s="27">
        <v>2170.4338409558454</v>
      </c>
      <c r="J62" s="27">
        <v>5973.4326154414857</v>
      </c>
      <c r="K62" s="27">
        <v>686.60433816791272</v>
      </c>
      <c r="L62" s="27">
        <v>464.83361067304725</v>
      </c>
      <c r="M62" s="27">
        <v>554.14812559994755</v>
      </c>
      <c r="N62" s="27">
        <v>26026.332815269838</v>
      </c>
      <c r="O62" s="27">
        <v>446.82914926876373</v>
      </c>
      <c r="P62" s="35">
        <v>1652384.5967701976</v>
      </c>
    </row>
    <row r="63" spans="2:16">
      <c r="B63" s="38" t="s">
        <v>122</v>
      </c>
      <c r="C63" s="26" t="s">
        <v>123</v>
      </c>
      <c r="D63" s="27">
        <v>936909.7253186634</v>
      </c>
      <c r="E63" s="27">
        <v>418670.09953585494</v>
      </c>
      <c r="F63" s="27">
        <v>31588.196848446296</v>
      </c>
      <c r="G63" s="27">
        <v>6469.5168165794757</v>
      </c>
      <c r="H63" s="27">
        <v>0</v>
      </c>
      <c r="I63" s="27">
        <v>1871.7091972991168</v>
      </c>
      <c r="J63" s="27">
        <v>5151.2875236245454</v>
      </c>
      <c r="K63" s="27">
        <v>592.10450482489478</v>
      </c>
      <c r="L63" s="27">
        <v>400.85688303097146</v>
      </c>
      <c r="M63" s="27">
        <v>477.87871889000303</v>
      </c>
      <c r="N63" s="27">
        <v>22444.234688515156</v>
      </c>
      <c r="O63" s="27">
        <v>385.33044063640693</v>
      </c>
      <c r="P63" s="35">
        <v>1424960.9404763652</v>
      </c>
    </row>
    <row r="64" spans="2:16">
      <c r="B64" s="38" t="s">
        <v>124</v>
      </c>
      <c r="C64" s="26" t="s">
        <v>125</v>
      </c>
      <c r="D64" s="27">
        <v>1039607.2887526128</v>
      </c>
      <c r="E64" s="27">
        <v>464561.81988314592</v>
      </c>
      <c r="F64" s="27">
        <v>35050.676489698846</v>
      </c>
      <c r="G64" s="27">
        <v>7178.6605000135387</v>
      </c>
      <c r="H64" s="27">
        <v>0</v>
      </c>
      <c r="I64" s="27">
        <v>2076.8730127928179</v>
      </c>
      <c r="J64" s="27">
        <v>5715.9360302285413</v>
      </c>
      <c r="K64" s="27">
        <v>657.00690502476436</v>
      </c>
      <c r="L64" s="27">
        <v>444.7960417999837</v>
      </c>
      <c r="M64" s="27">
        <v>530.26047854165824</v>
      </c>
      <c r="N64" s="27">
        <v>24904.416447079209</v>
      </c>
      <c r="O64" s="27">
        <v>427.56769818737274</v>
      </c>
      <c r="P64" s="35">
        <v>1581155.3022391258</v>
      </c>
    </row>
    <row r="65" spans="2:16">
      <c r="B65" s="38" t="s">
        <v>126</v>
      </c>
      <c r="C65" s="26" t="s">
        <v>127</v>
      </c>
      <c r="D65" s="27">
        <v>704850.3202001946</v>
      </c>
      <c r="E65" s="27">
        <v>314971.38490661397</v>
      </c>
      <c r="F65" s="27">
        <v>23764.243300603324</v>
      </c>
      <c r="G65" s="27">
        <v>4867.1081924735263</v>
      </c>
      <c r="H65" s="27">
        <v>0</v>
      </c>
      <c r="I65" s="27">
        <v>1408.1130672319764</v>
      </c>
      <c r="J65" s="27">
        <v>3875.3858161041981</v>
      </c>
      <c r="K65" s="27">
        <v>445.44851925392987</v>
      </c>
      <c r="L65" s="27">
        <v>301.57025241971184</v>
      </c>
      <c r="M65" s="27">
        <v>359.51485924848646</v>
      </c>
      <c r="N65" s="27">
        <v>16885.112385259483</v>
      </c>
      <c r="O65" s="27">
        <v>289.88949215259385</v>
      </c>
      <c r="P65" s="35">
        <v>1072018.0909915557</v>
      </c>
    </row>
    <row r="66" spans="2:16">
      <c r="B66" s="38" t="s">
        <v>128</v>
      </c>
      <c r="C66" s="26" t="s">
        <v>129</v>
      </c>
      <c r="D66" s="27">
        <v>751900.86410472705</v>
      </c>
      <c r="E66" s="27">
        <v>335996.52251314995</v>
      </c>
      <c r="F66" s="27">
        <v>25350.566723788343</v>
      </c>
      <c r="G66" s="27">
        <v>5191.9999902569807</v>
      </c>
      <c r="H66" s="27">
        <v>0</v>
      </c>
      <c r="I66" s="27">
        <v>1502.1081805115259</v>
      </c>
      <c r="J66" s="27">
        <v>4134.0776337312709</v>
      </c>
      <c r="K66" s="27">
        <v>475.18333601107236</v>
      </c>
      <c r="L66" s="27">
        <v>321.70083049442212</v>
      </c>
      <c r="M66" s="27">
        <v>383.51338657354796</v>
      </c>
      <c r="N66" s="27">
        <v>18012.236398468376</v>
      </c>
      <c r="O66" s="27">
        <v>309.24034989798616</v>
      </c>
      <c r="P66" s="35">
        <v>1143578.0134476109</v>
      </c>
    </row>
    <row r="67" spans="2:16">
      <c r="B67" s="38" t="s">
        <v>130</v>
      </c>
      <c r="C67" s="26" t="s">
        <v>131</v>
      </c>
      <c r="D67" s="27">
        <v>1287762.8236675898</v>
      </c>
      <c r="E67" s="27">
        <v>575453.2960794142</v>
      </c>
      <c r="F67" s="27">
        <v>43417.31595782865</v>
      </c>
      <c r="G67" s="27">
        <v>8892.2155660725148</v>
      </c>
      <c r="H67" s="27">
        <v>0</v>
      </c>
      <c r="I67" s="27">
        <v>2572.6251482539656</v>
      </c>
      <c r="J67" s="27">
        <v>7080.336971302253</v>
      </c>
      <c r="K67" s="27">
        <v>813.8352590803421</v>
      </c>
      <c r="L67" s="27">
        <v>550.96940252485774</v>
      </c>
      <c r="M67" s="27">
        <v>656.83430513983785</v>
      </c>
      <c r="N67" s="27">
        <v>30849.131198536612</v>
      </c>
      <c r="O67" s="27">
        <v>529.62863216116443</v>
      </c>
      <c r="P67" s="35">
        <v>1958579.0121879042</v>
      </c>
    </row>
    <row r="68" spans="2:16">
      <c r="B68" s="38" t="s">
        <v>132</v>
      </c>
      <c r="C68" s="26" t="s">
        <v>133</v>
      </c>
      <c r="D68" s="27">
        <v>1553062.4991961264</v>
      </c>
      <c r="E68" s="27">
        <v>694005.85088674526</v>
      </c>
      <c r="F68" s="27">
        <v>52361.975350251974</v>
      </c>
      <c r="G68" s="27">
        <v>10724.153762339154</v>
      </c>
      <c r="H68" s="27">
        <v>0</v>
      </c>
      <c r="I68" s="27">
        <v>3102.6269502507812</v>
      </c>
      <c r="J68" s="27">
        <v>8538.9992859739978</v>
      </c>
      <c r="K68" s="27">
        <v>981.49829935415426</v>
      </c>
      <c r="L68" s="27">
        <v>664.47788485524052</v>
      </c>
      <c r="M68" s="27">
        <v>792.15264546381036</v>
      </c>
      <c r="N68" s="27">
        <v>37204.544126205983</v>
      </c>
      <c r="O68" s="27">
        <v>638.74057551017461</v>
      </c>
      <c r="P68" s="35">
        <v>2362077.5189630766</v>
      </c>
    </row>
    <row r="69" spans="2:16" ht="13.5" thickBot="1">
      <c r="B69" s="39" t="s">
        <v>134</v>
      </c>
      <c r="C69" s="40" t="s">
        <v>135</v>
      </c>
      <c r="D69" s="41">
        <v>640691.24944548542</v>
      </c>
      <c r="E69" s="41">
        <v>286301.08315489942</v>
      </c>
      <c r="F69" s="41">
        <v>21601.100682008098</v>
      </c>
      <c r="G69" s="41">
        <v>4424.0791834166212</v>
      </c>
      <c r="H69" s="41">
        <v>0</v>
      </c>
      <c r="I69" s="41">
        <v>1279.939434728685</v>
      </c>
      <c r="J69" s="41">
        <v>3522.6284353505002</v>
      </c>
      <c r="K69" s="41">
        <v>404.90152332396269</v>
      </c>
      <c r="L69" s="41">
        <v>274.11979009032478</v>
      </c>
      <c r="M69" s="41">
        <v>326.78998329845268</v>
      </c>
      <c r="N69" s="41">
        <v>15348.143344911474</v>
      </c>
      <c r="O69" s="41">
        <v>263.50227219250013</v>
      </c>
      <c r="P69" s="57">
        <v>974437.53724970552</v>
      </c>
    </row>
    <row r="70" spans="2:16" ht="13.5" thickBot="1">
      <c r="B70" s="42"/>
      <c r="C70" s="43" t="s">
        <v>136</v>
      </c>
      <c r="D70" s="44">
        <v>61398846</v>
      </c>
      <c r="E70" s="44">
        <v>27436860.000000011</v>
      </c>
      <c r="F70" s="44">
        <v>2070080.7999999998</v>
      </c>
      <c r="G70" s="44">
        <v>423969.20000000013</v>
      </c>
      <c r="H70" s="44">
        <v>0</v>
      </c>
      <c r="I70" s="44">
        <v>122659.40000000004</v>
      </c>
      <c r="J70" s="44">
        <f>SUM(J10:J69)</f>
        <v>337581.20000000007</v>
      </c>
      <c r="K70" s="44">
        <v>38802.6</v>
      </c>
      <c r="L70" s="44">
        <v>26269.5</v>
      </c>
      <c r="M70" s="44">
        <v>31317</v>
      </c>
      <c r="N70" s="44">
        <v>1470846.2000000004</v>
      </c>
      <c r="O70" s="44">
        <v>25252.000000000004</v>
      </c>
      <c r="P70" s="46">
        <v>93382483.899999976</v>
      </c>
    </row>
    <row r="72" spans="2:16">
      <c r="G72" s="37"/>
      <c r="K72" s="37"/>
    </row>
  </sheetData>
  <mergeCells count="17">
    <mergeCell ref="P8:P9"/>
    <mergeCell ref="J8:J9"/>
    <mergeCell ref="K8:K9"/>
    <mergeCell ref="L8:L9"/>
    <mergeCell ref="M8:M9"/>
    <mergeCell ref="N8:N9"/>
    <mergeCell ref="O8:O9"/>
    <mergeCell ref="B5:P5"/>
    <mergeCell ref="B6:P6"/>
    <mergeCell ref="B8:B9"/>
    <mergeCell ref="C8:C9"/>
    <mergeCell ref="D8:D9"/>
    <mergeCell ref="E8:E9"/>
    <mergeCell ref="F8:F9"/>
    <mergeCell ref="G8:G9"/>
    <mergeCell ref="H8:H9"/>
    <mergeCell ref="I8:I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S72"/>
  <sheetViews>
    <sheetView showGridLines="0" topLeftCell="B1" zoomScale="85" zoomScaleNormal="85" workbookViewId="0">
      <selection activeCell="I10" sqref="I10"/>
    </sheetView>
  </sheetViews>
  <sheetFormatPr baseColWidth="10" defaultRowHeight="12.75"/>
  <cols>
    <col min="1" max="1" width="11.42578125" style="1"/>
    <col min="2" max="2" width="4" style="1" bestFit="1" customWidth="1"/>
    <col min="3" max="3" width="24.140625" style="1" bestFit="1" customWidth="1"/>
    <col min="4" max="4" width="14.7109375" style="1" bestFit="1" customWidth="1"/>
    <col min="5" max="5" width="13.28515625" style="1" bestFit="1" customWidth="1"/>
    <col min="6" max="6" width="12" style="1" customWidth="1"/>
    <col min="7" max="7" width="13.7109375" style="1" bestFit="1" customWidth="1"/>
    <col min="8" max="8" width="13.42578125" style="1" customWidth="1"/>
    <col min="9" max="9" width="14" style="1" customWidth="1"/>
    <col min="10" max="10" width="12.140625" style="1" customWidth="1"/>
    <col min="11" max="11" width="13.7109375" style="1" bestFit="1" customWidth="1"/>
    <col min="12" max="12" width="14.28515625" style="1" customWidth="1"/>
    <col min="13" max="13" width="12.85546875" style="1" customWidth="1"/>
    <col min="14" max="14" width="12.140625" style="1" customWidth="1"/>
    <col min="15" max="15" width="14.7109375" style="1" customWidth="1"/>
    <col min="16" max="16" width="14.7109375" style="1" bestFit="1" customWidth="1"/>
    <col min="17" max="17" width="11.7109375" style="1" bestFit="1" customWidth="1"/>
    <col min="18" max="16384" width="11.42578125" style="1"/>
  </cols>
  <sheetData>
    <row r="4" spans="2:19" ht="13.5" thickBot="1"/>
    <row r="5" spans="2:19" ht="16.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2:19" ht="16.5">
      <c r="B6" s="5" t="s">
        <v>152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2:19" ht="13.5" thickBot="1"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2:19">
      <c r="B8" s="51"/>
      <c r="C8" s="52" t="s">
        <v>1</v>
      </c>
      <c r="D8" s="52" t="s">
        <v>141</v>
      </c>
      <c r="E8" s="52" t="s">
        <v>142</v>
      </c>
      <c r="F8" s="52" t="s">
        <v>143</v>
      </c>
      <c r="G8" s="52" t="s">
        <v>144</v>
      </c>
      <c r="H8" s="52" t="s">
        <v>145</v>
      </c>
      <c r="I8" s="52" t="s">
        <v>146</v>
      </c>
      <c r="J8" s="52" t="s">
        <v>147</v>
      </c>
      <c r="K8" s="52" t="s">
        <v>148</v>
      </c>
      <c r="L8" s="52" t="s">
        <v>149</v>
      </c>
      <c r="M8" s="58" t="s">
        <v>153</v>
      </c>
      <c r="N8" s="52" t="s">
        <v>150</v>
      </c>
      <c r="O8" s="52" t="s">
        <v>154</v>
      </c>
      <c r="P8" s="52" t="s">
        <v>13</v>
      </c>
    </row>
    <row r="9" spans="2:19" ht="30.75" customHeight="1" thickBot="1">
      <c r="B9" s="51"/>
      <c r="C9" s="53"/>
      <c r="D9" s="54" t="s">
        <v>137</v>
      </c>
      <c r="E9" s="54" t="s">
        <v>137</v>
      </c>
      <c r="F9" s="54" t="s">
        <v>137</v>
      </c>
      <c r="G9" s="54" t="s">
        <v>137</v>
      </c>
      <c r="H9" s="54" t="s">
        <v>137</v>
      </c>
      <c r="I9" s="54" t="s">
        <v>137</v>
      </c>
      <c r="J9" s="54" t="s">
        <v>137</v>
      </c>
      <c r="K9" s="54" t="s">
        <v>137</v>
      </c>
      <c r="L9" s="54" t="s">
        <v>137</v>
      </c>
      <c r="M9" s="59" t="s">
        <v>137</v>
      </c>
      <c r="N9" s="54" t="s">
        <v>137</v>
      </c>
      <c r="O9" s="54" t="s">
        <v>137</v>
      </c>
      <c r="P9" s="53" t="s">
        <v>137</v>
      </c>
    </row>
    <row r="10" spans="2:19">
      <c r="B10" s="25" t="s">
        <v>16</v>
      </c>
      <c r="C10" s="55" t="s">
        <v>17</v>
      </c>
      <c r="D10" s="32">
        <v>516354.16669143888</v>
      </c>
      <c r="E10" s="32">
        <v>237715.17156046702</v>
      </c>
      <c r="F10" s="32">
        <v>17600.344378734386</v>
      </c>
      <c r="G10" s="32">
        <v>3119.5758332821197</v>
      </c>
      <c r="H10" s="32">
        <v>0</v>
      </c>
      <c r="I10" s="32">
        <v>1042.8808775430084</v>
      </c>
      <c r="J10" s="32">
        <v>2655.4482111999978</v>
      </c>
      <c r="K10" s="32">
        <v>225.81125642767498</v>
      </c>
      <c r="L10" s="32">
        <v>219.23051496621105</v>
      </c>
      <c r="M10" s="32">
        <v>266.26496169078268</v>
      </c>
      <c r="N10" s="32">
        <v>11145.142038685319</v>
      </c>
      <c r="O10" s="32">
        <v>204.73757970108002</v>
      </c>
      <c r="P10" s="56">
        <v>790548.77390413627</v>
      </c>
      <c r="Q10" s="37" t="s">
        <v>137</v>
      </c>
      <c r="R10" s="1" t="s">
        <v>137</v>
      </c>
      <c r="S10" s="37" t="s">
        <v>137</v>
      </c>
    </row>
    <row r="11" spans="2:19">
      <c r="B11" s="38" t="s">
        <v>18</v>
      </c>
      <c r="C11" s="26" t="s">
        <v>19</v>
      </c>
      <c r="D11" s="27">
        <v>1012908.9452518184</v>
      </c>
      <c r="E11" s="27">
        <v>466315.25264626072</v>
      </c>
      <c r="F11" s="27">
        <v>34525.810791773743</v>
      </c>
      <c r="G11" s="27">
        <v>6119.5328144046998</v>
      </c>
      <c r="H11" s="27">
        <v>0</v>
      </c>
      <c r="I11" s="27">
        <v>2045.7729168023263</v>
      </c>
      <c r="J11" s="27">
        <v>5209.0743530006903</v>
      </c>
      <c r="K11" s="27">
        <v>442.96387311003457</v>
      </c>
      <c r="L11" s="27">
        <v>430.05472601160591</v>
      </c>
      <c r="M11" s="27">
        <v>522.32010294766189</v>
      </c>
      <c r="N11" s="27">
        <v>21862.928190201856</v>
      </c>
      <c r="O11" s="27">
        <v>401.62458112274095</v>
      </c>
      <c r="P11" s="35">
        <v>1550784.2802474545</v>
      </c>
    </row>
    <row r="12" spans="2:19">
      <c r="B12" s="38" t="s">
        <v>20</v>
      </c>
      <c r="C12" s="26" t="s">
        <v>21</v>
      </c>
      <c r="D12" s="27">
        <v>669840.9276777365</v>
      </c>
      <c r="E12" s="27">
        <v>308376.22955851624</v>
      </c>
      <c r="F12" s="27">
        <v>22832.063274787444</v>
      </c>
      <c r="G12" s="27">
        <v>4046.8726794945192</v>
      </c>
      <c r="H12" s="27">
        <v>0</v>
      </c>
      <c r="I12" s="27">
        <v>1352.8781978208115</v>
      </c>
      <c r="J12" s="27">
        <v>3444.7826858601074</v>
      </c>
      <c r="K12" s="27">
        <v>292.93386447286491</v>
      </c>
      <c r="L12" s="27">
        <v>284.39699143163602</v>
      </c>
      <c r="M12" s="27">
        <v>345.41247161778341</v>
      </c>
      <c r="N12" s="27">
        <v>14458.045976714862</v>
      </c>
      <c r="O12" s="27">
        <v>265.5960175478134</v>
      </c>
      <c r="P12" s="35">
        <v>1025540.1393960004</v>
      </c>
    </row>
    <row r="13" spans="2:19">
      <c r="B13" s="38" t="s">
        <v>22</v>
      </c>
      <c r="C13" s="26" t="s">
        <v>23</v>
      </c>
      <c r="D13" s="27">
        <v>837610.55219081102</v>
      </c>
      <c r="E13" s="27">
        <v>385612.72273780499</v>
      </c>
      <c r="F13" s="27">
        <v>28550.624987267238</v>
      </c>
      <c r="G13" s="27">
        <v>5060.460057985757</v>
      </c>
      <c r="H13" s="27">
        <v>0</v>
      </c>
      <c r="I13" s="27">
        <v>1691.7226277173372</v>
      </c>
      <c r="J13" s="27">
        <v>4307.5694668045162</v>
      </c>
      <c r="K13" s="27">
        <v>366.30263371209014</v>
      </c>
      <c r="L13" s="27">
        <v>355.62759931722746</v>
      </c>
      <c r="M13" s="27">
        <v>431.9251319688816</v>
      </c>
      <c r="N13" s="27">
        <v>18079.235492732609</v>
      </c>
      <c r="O13" s="27">
        <v>332.11769798714619</v>
      </c>
      <c r="P13" s="35">
        <v>1282398.8606241087</v>
      </c>
    </row>
    <row r="14" spans="2:19">
      <c r="B14" s="38" t="s">
        <v>24</v>
      </c>
      <c r="C14" s="26" t="s">
        <v>25</v>
      </c>
      <c r="D14" s="27">
        <v>3523255.0090471017</v>
      </c>
      <c r="E14" s="27">
        <v>1622009.1227178876</v>
      </c>
      <c r="F14" s="27">
        <v>120092.96233758476</v>
      </c>
      <c r="G14" s="27">
        <v>21285.896173045727</v>
      </c>
      <c r="H14" s="27">
        <v>0</v>
      </c>
      <c r="I14" s="27">
        <v>7115.9206464553199</v>
      </c>
      <c r="J14" s="27">
        <v>18119.000126063431</v>
      </c>
      <c r="K14" s="27">
        <v>1540.7847784124724</v>
      </c>
      <c r="L14" s="27">
        <v>1495.8822060832711</v>
      </c>
      <c r="M14" s="27">
        <v>1816.8137695524454</v>
      </c>
      <c r="N14" s="27">
        <v>76046.984894003224</v>
      </c>
      <c r="O14" s="27">
        <v>1396.9921223722165</v>
      </c>
      <c r="P14" s="35">
        <v>5394175.3688185634</v>
      </c>
    </row>
    <row r="15" spans="2:19">
      <c r="B15" s="38" t="s">
        <v>26</v>
      </c>
      <c r="C15" s="26" t="s">
        <v>27</v>
      </c>
      <c r="D15" s="27">
        <v>762942.36880748684</v>
      </c>
      <c r="E15" s="27">
        <v>351237.55707039562</v>
      </c>
      <c r="F15" s="27">
        <v>26005.500290972639</v>
      </c>
      <c r="G15" s="27">
        <v>4609.3490271786959</v>
      </c>
      <c r="H15" s="27">
        <v>0</v>
      </c>
      <c r="I15" s="27">
        <v>1540.9152446564067</v>
      </c>
      <c r="J15" s="27">
        <v>3923.5743200832781</v>
      </c>
      <c r="K15" s="27">
        <v>333.64885188440098</v>
      </c>
      <c r="L15" s="27">
        <v>323.92543566547232</v>
      </c>
      <c r="M15" s="27">
        <v>393.42148026897797</v>
      </c>
      <c r="N15" s="27">
        <v>16467.575195866935</v>
      </c>
      <c r="O15" s="27">
        <v>302.51130738797127</v>
      </c>
      <c r="P15" s="35">
        <v>1168080.3470318471</v>
      </c>
    </row>
    <row r="16" spans="2:19">
      <c r="B16" s="38" t="s">
        <v>28</v>
      </c>
      <c r="C16" s="26" t="s">
        <v>29</v>
      </c>
      <c r="D16" s="27">
        <v>537011.40066065197</v>
      </c>
      <c r="E16" s="27">
        <v>247225.19052365402</v>
      </c>
      <c r="F16" s="27">
        <v>18304.462705308295</v>
      </c>
      <c r="G16" s="27">
        <v>3244.3773978472423</v>
      </c>
      <c r="H16" s="27">
        <v>0</v>
      </c>
      <c r="I16" s="27">
        <v>1084.6023076758611</v>
      </c>
      <c r="J16" s="27">
        <v>2761.6819138219162</v>
      </c>
      <c r="K16" s="27">
        <v>234.8450480726564</v>
      </c>
      <c r="L16" s="27">
        <v>228.00103786111845</v>
      </c>
      <c r="M16" s="27">
        <v>276.91714185366095</v>
      </c>
      <c r="N16" s="27">
        <v>11591.013925782561</v>
      </c>
      <c r="O16" s="27">
        <v>212.92829909291748</v>
      </c>
      <c r="P16" s="35">
        <v>822175.42096162227</v>
      </c>
    </row>
    <row r="17" spans="2:16">
      <c r="B17" s="38" t="s">
        <v>30</v>
      </c>
      <c r="C17" s="26" t="s">
        <v>31</v>
      </c>
      <c r="D17" s="27">
        <v>1851099.554713038</v>
      </c>
      <c r="E17" s="27">
        <v>852195.01770200336</v>
      </c>
      <c r="F17" s="27">
        <v>63096.207494613634</v>
      </c>
      <c r="G17" s="27">
        <v>11183.497313255688</v>
      </c>
      <c r="H17" s="27">
        <v>0</v>
      </c>
      <c r="I17" s="27">
        <v>3738.6670866010704</v>
      </c>
      <c r="J17" s="27">
        <v>9519.626873183026</v>
      </c>
      <c r="K17" s="27">
        <v>809.52017662761932</v>
      </c>
      <c r="L17" s="27">
        <v>785.92860252054538</v>
      </c>
      <c r="M17" s="27">
        <v>954.54434923932206</v>
      </c>
      <c r="N17" s="27">
        <v>39954.683811726492</v>
      </c>
      <c r="O17" s="27">
        <v>733.97227535915226</v>
      </c>
      <c r="P17" s="35">
        <v>2834071.2203981681</v>
      </c>
    </row>
    <row r="18" spans="2:16">
      <c r="B18" s="38" t="s">
        <v>32</v>
      </c>
      <c r="C18" s="26" t="s">
        <v>33</v>
      </c>
      <c r="D18" s="27">
        <v>2480616.288605914</v>
      </c>
      <c r="E18" s="27">
        <v>1142007.1041549721</v>
      </c>
      <c r="F18" s="27">
        <v>84553.788402083461</v>
      </c>
      <c r="G18" s="27">
        <v>14986.749647370081</v>
      </c>
      <c r="H18" s="27">
        <v>0</v>
      </c>
      <c r="I18" s="27">
        <v>5010.1024815681194</v>
      </c>
      <c r="J18" s="27">
        <v>12757.03482448797</v>
      </c>
      <c r="K18" s="27">
        <v>1084.8195230693095</v>
      </c>
      <c r="L18" s="27">
        <v>1053.2049927460425</v>
      </c>
      <c r="M18" s="27">
        <v>1279.1631086999348</v>
      </c>
      <c r="N18" s="27">
        <v>53542.360386355547</v>
      </c>
      <c r="O18" s="27">
        <v>983.57950387131302</v>
      </c>
      <c r="P18" s="35">
        <v>3797874.195631138</v>
      </c>
    </row>
    <row r="19" spans="2:16">
      <c r="B19" s="38" t="s">
        <v>34</v>
      </c>
      <c r="C19" s="26" t="s">
        <v>35</v>
      </c>
      <c r="D19" s="27">
        <v>1388401.6017278689</v>
      </c>
      <c r="E19" s="27">
        <v>639181.68234090041</v>
      </c>
      <c r="F19" s="27">
        <v>47324.778035536809</v>
      </c>
      <c r="G19" s="27">
        <v>8388.0877952296723</v>
      </c>
      <c r="H19" s="27">
        <v>0</v>
      </c>
      <c r="I19" s="27">
        <v>2804.1557020248315</v>
      </c>
      <c r="J19" s="27">
        <v>7140.1158111282239</v>
      </c>
      <c r="K19" s="27">
        <v>607.17377787660371</v>
      </c>
      <c r="L19" s="27">
        <v>589.47911677955585</v>
      </c>
      <c r="M19" s="27">
        <v>715.94793485302898</v>
      </c>
      <c r="N19" s="27">
        <v>29967.673461696231</v>
      </c>
      <c r="O19" s="27">
        <v>550.50971199140656</v>
      </c>
      <c r="P19" s="35">
        <v>2125671.2054158859</v>
      </c>
    </row>
    <row r="20" spans="2:16">
      <c r="B20" s="38" t="s">
        <v>36</v>
      </c>
      <c r="C20" s="26" t="s">
        <v>37</v>
      </c>
      <c r="D20" s="27">
        <v>785160.02350757748</v>
      </c>
      <c r="E20" s="27">
        <v>361465.95056345977</v>
      </c>
      <c r="F20" s="27">
        <v>26762.806805055785</v>
      </c>
      <c r="G20" s="27">
        <v>4743.5779404819705</v>
      </c>
      <c r="H20" s="27">
        <v>0</v>
      </c>
      <c r="I20" s="27">
        <v>1585.7882576487161</v>
      </c>
      <c r="J20" s="27">
        <v>4037.8327791724068</v>
      </c>
      <c r="K20" s="27">
        <v>343.36504446371208</v>
      </c>
      <c r="L20" s="27">
        <v>333.35847251390544</v>
      </c>
      <c r="M20" s="27">
        <v>404.87831234120529</v>
      </c>
      <c r="N20" s="27">
        <v>16947.127668514931</v>
      </c>
      <c r="O20" s="27">
        <v>311.32074312677327</v>
      </c>
      <c r="P20" s="35">
        <v>1202096.0300943565</v>
      </c>
    </row>
    <row r="21" spans="2:16">
      <c r="B21" s="38" t="s">
        <v>38</v>
      </c>
      <c r="C21" s="26" t="s">
        <v>39</v>
      </c>
      <c r="D21" s="27">
        <v>625480.22905143327</v>
      </c>
      <c r="E21" s="27">
        <v>287953.79130830761</v>
      </c>
      <c r="F21" s="27">
        <v>21319.993414468583</v>
      </c>
      <c r="G21" s="27">
        <v>3778.8656170767904</v>
      </c>
      <c r="H21" s="27">
        <v>0</v>
      </c>
      <c r="I21" s="27">
        <v>1263.2828632692347</v>
      </c>
      <c r="J21" s="27">
        <v>3216.6494675894155</v>
      </c>
      <c r="K21" s="27">
        <v>273.53410798982873</v>
      </c>
      <c r="L21" s="27">
        <v>265.56259552384256</v>
      </c>
      <c r="M21" s="27">
        <v>322.53728152104622</v>
      </c>
      <c r="N21" s="27">
        <v>13500.551452571886</v>
      </c>
      <c r="O21" s="27">
        <v>248.00672969758924</v>
      </c>
      <c r="P21" s="35">
        <v>957623.00388944906</v>
      </c>
    </row>
    <row r="22" spans="2:16">
      <c r="B22" s="38" t="s">
        <v>40</v>
      </c>
      <c r="C22" s="26" t="s">
        <v>41</v>
      </c>
      <c r="D22" s="27">
        <v>864491.09736718389</v>
      </c>
      <c r="E22" s="27">
        <v>397987.78199061204</v>
      </c>
      <c r="F22" s="27">
        <v>29466.869849245872</v>
      </c>
      <c r="G22" s="27">
        <v>5222.8600239915922</v>
      </c>
      <c r="H22" s="27">
        <v>0</v>
      </c>
      <c r="I22" s="27">
        <v>1746.0132839194439</v>
      </c>
      <c r="J22" s="27">
        <v>4445.8077152959531</v>
      </c>
      <c r="K22" s="27">
        <v>378.05799480200051</v>
      </c>
      <c r="L22" s="27">
        <v>367.04037787452779</v>
      </c>
      <c r="M22" s="27">
        <v>445.78644614685231</v>
      </c>
      <c r="N22" s="27">
        <v>18659.433181438391</v>
      </c>
      <c r="O22" s="27">
        <v>342.77599826914019</v>
      </c>
      <c r="P22" s="35">
        <v>1323553.5242287801</v>
      </c>
    </row>
    <row r="23" spans="2:16">
      <c r="B23" s="38" t="s">
        <v>42</v>
      </c>
      <c r="C23" s="26" t="s">
        <v>43</v>
      </c>
      <c r="D23" s="27">
        <v>485066.42741165578</v>
      </c>
      <c r="E23" s="27">
        <v>223311.16208323295</v>
      </c>
      <c r="F23" s="27">
        <v>16533.876784050859</v>
      </c>
      <c r="G23" s="27">
        <v>2930.5496151716943</v>
      </c>
      <c r="H23" s="27">
        <v>0</v>
      </c>
      <c r="I23" s="27">
        <v>979.6890082771688</v>
      </c>
      <c r="J23" s="27">
        <v>2494.5451398926634</v>
      </c>
      <c r="K23" s="27">
        <v>212.1285475946672</v>
      </c>
      <c r="L23" s="27">
        <v>205.9465567125454</v>
      </c>
      <c r="M23" s="27">
        <v>250.13101867623752</v>
      </c>
      <c r="N23" s="27">
        <v>10469.818160547788</v>
      </c>
      <c r="O23" s="27">
        <v>192.33180004889581</v>
      </c>
      <c r="P23" s="35">
        <v>742646.60612586106</v>
      </c>
    </row>
    <row r="24" spans="2:16">
      <c r="B24" s="38" t="s">
        <v>44</v>
      </c>
      <c r="C24" s="26" t="s">
        <v>45</v>
      </c>
      <c r="D24" s="27">
        <v>647981.1990341706</v>
      </c>
      <c r="E24" s="27">
        <v>298312.61531857197</v>
      </c>
      <c r="F24" s="27">
        <v>22086.956956351645</v>
      </c>
      <c r="G24" s="27">
        <v>3914.8061918054141</v>
      </c>
      <c r="H24" s="27">
        <v>0</v>
      </c>
      <c r="I24" s="27">
        <v>1308.7280883393148</v>
      </c>
      <c r="J24" s="27">
        <v>3332.3649286919695</v>
      </c>
      <c r="K24" s="27">
        <v>283.37419959826849</v>
      </c>
      <c r="L24" s="27">
        <v>275.11592065369001</v>
      </c>
      <c r="M24" s="27">
        <v>334.14020892424315</v>
      </c>
      <c r="N24" s="27">
        <v>13986.219086615905</v>
      </c>
      <c r="O24" s="27">
        <v>256.92850167574625</v>
      </c>
      <c r="P24" s="35">
        <v>992072.44843539875</v>
      </c>
    </row>
    <row r="25" spans="2:16">
      <c r="B25" s="38" t="s">
        <v>46</v>
      </c>
      <c r="C25" s="26" t="s">
        <v>47</v>
      </c>
      <c r="D25" s="27">
        <v>2992486.9871776579</v>
      </c>
      <c r="E25" s="27">
        <v>1377658.2110443078</v>
      </c>
      <c r="F25" s="27">
        <v>102001.31018731903</v>
      </c>
      <c r="G25" s="27">
        <v>18079.23841580849</v>
      </c>
      <c r="H25" s="27">
        <v>0</v>
      </c>
      <c r="I25" s="27">
        <v>6043.9280953624811</v>
      </c>
      <c r="J25" s="27">
        <v>15389.42595942827</v>
      </c>
      <c r="K25" s="27">
        <v>1308.6700757115402</v>
      </c>
      <c r="L25" s="27">
        <v>1270.5319440574594</v>
      </c>
      <c r="M25" s="27">
        <v>1543.1161098331379</v>
      </c>
      <c r="N25" s="27">
        <v>64590.729914536889</v>
      </c>
      <c r="O25" s="27">
        <v>1186.5393610890537</v>
      </c>
      <c r="P25" s="35">
        <v>4581558.6882851124</v>
      </c>
    </row>
    <row r="26" spans="2:16">
      <c r="B26" s="38" t="s">
        <v>48</v>
      </c>
      <c r="C26" s="26" t="s">
        <v>49</v>
      </c>
      <c r="D26" s="27">
        <v>810868.59755082661</v>
      </c>
      <c r="E26" s="27">
        <v>373301.4667333485</v>
      </c>
      <c r="F26" s="27">
        <v>27639.104094465998</v>
      </c>
      <c r="G26" s="27">
        <v>4898.8973926466506</v>
      </c>
      <c r="H26" s="27">
        <v>0</v>
      </c>
      <c r="I26" s="27">
        <v>1637.7118829200983</v>
      </c>
      <c r="J26" s="27">
        <v>4170.0439461570313</v>
      </c>
      <c r="K26" s="27">
        <v>354.60788083485556</v>
      </c>
      <c r="L26" s="27">
        <v>344.27366268785534</v>
      </c>
      <c r="M26" s="27">
        <v>418.13528386253893</v>
      </c>
      <c r="N26" s="27">
        <v>17502.02918341893</v>
      </c>
      <c r="O26" s="27">
        <v>321.5143496989968</v>
      </c>
      <c r="P26" s="35">
        <v>1241456.3819608679</v>
      </c>
    </row>
    <row r="27" spans="2:16">
      <c r="B27" s="38" t="s">
        <v>50</v>
      </c>
      <c r="C27" s="26" t="s">
        <v>51</v>
      </c>
      <c r="D27" s="27">
        <v>1518610.4983205455</v>
      </c>
      <c r="E27" s="27">
        <v>699126.2556374761</v>
      </c>
      <c r="F27" s="27">
        <v>51763.052322912903</v>
      </c>
      <c r="G27" s="27">
        <v>9174.7504258259669</v>
      </c>
      <c r="H27" s="27">
        <v>0</v>
      </c>
      <c r="I27" s="27">
        <v>3067.1387030385981</v>
      </c>
      <c r="J27" s="27">
        <v>7809.7394993708103</v>
      </c>
      <c r="K27" s="27">
        <v>664.11654397463315</v>
      </c>
      <c r="L27" s="27">
        <v>644.76241900620937</v>
      </c>
      <c r="M27" s="27">
        <v>783.09190133866434</v>
      </c>
      <c r="N27" s="27">
        <v>32778.141045456563</v>
      </c>
      <c r="O27" s="27">
        <v>602.13833448272737</v>
      </c>
      <c r="P27" s="35">
        <v>2325023.6851534294</v>
      </c>
    </row>
    <row r="28" spans="2:16">
      <c r="B28" s="38" t="s">
        <v>52</v>
      </c>
      <c r="C28" s="26" t="s">
        <v>53</v>
      </c>
      <c r="D28" s="27">
        <v>644667.96493668144</v>
      </c>
      <c r="E28" s="27">
        <v>296787.29401255591</v>
      </c>
      <c r="F28" s="27">
        <v>21974.022724607523</v>
      </c>
      <c r="G28" s="27">
        <v>3894.7891459727812</v>
      </c>
      <c r="H28" s="27">
        <v>0</v>
      </c>
      <c r="I28" s="27">
        <v>1302.036347077237</v>
      </c>
      <c r="J28" s="27">
        <v>3315.3260005201705</v>
      </c>
      <c r="K28" s="27">
        <v>281.9252608607602</v>
      </c>
      <c r="L28" s="27">
        <v>273.70920785024668</v>
      </c>
      <c r="M28" s="27">
        <v>332.4316952587231</v>
      </c>
      <c r="N28" s="27">
        <v>13914.705255594574</v>
      </c>
      <c r="O28" s="27">
        <v>255.61478412709252</v>
      </c>
      <c r="P28" s="35">
        <v>986999.81937110645</v>
      </c>
    </row>
    <row r="29" spans="2:16">
      <c r="B29" s="38" t="s">
        <v>54</v>
      </c>
      <c r="C29" s="26" t="s">
        <v>55</v>
      </c>
      <c r="D29" s="27">
        <v>878609.47818687954</v>
      </c>
      <c r="E29" s="27">
        <v>404487.49388451362</v>
      </c>
      <c r="F29" s="27">
        <v>29948.106141167289</v>
      </c>
      <c r="G29" s="27">
        <v>5308.156826944507</v>
      </c>
      <c r="H29" s="27">
        <v>0</v>
      </c>
      <c r="I29" s="27">
        <v>1774.528187697744</v>
      </c>
      <c r="J29" s="27">
        <v>4518.4141383890874</v>
      </c>
      <c r="K29" s="27">
        <v>384.23222465676804</v>
      </c>
      <c r="L29" s="27">
        <v>373.03467422624203</v>
      </c>
      <c r="M29" s="27">
        <v>453.06677885372204</v>
      </c>
      <c r="N29" s="27">
        <v>18964.168515714853</v>
      </c>
      <c r="O29" s="27">
        <v>348.37402246413029</v>
      </c>
      <c r="P29" s="35">
        <v>1345169.0535815074</v>
      </c>
    </row>
    <row r="30" spans="2:16">
      <c r="B30" s="38" t="s">
        <v>56</v>
      </c>
      <c r="C30" s="26" t="s">
        <v>57</v>
      </c>
      <c r="D30" s="27">
        <v>566637.58734905766</v>
      </c>
      <c r="E30" s="27">
        <v>260864.26716061137</v>
      </c>
      <c r="F30" s="27">
        <v>19314.294952205244</v>
      </c>
      <c r="G30" s="27">
        <v>3423.3652747489573</v>
      </c>
      <c r="H30" s="27">
        <v>0</v>
      </c>
      <c r="I30" s="27">
        <v>1144.4383379916978</v>
      </c>
      <c r="J30" s="27">
        <v>2914.0401390890629</v>
      </c>
      <c r="K30" s="27">
        <v>247.8011291325532</v>
      </c>
      <c r="L30" s="27">
        <v>240.57954421035745</v>
      </c>
      <c r="M30" s="27">
        <v>292.19428295659355</v>
      </c>
      <c r="N30" s="27">
        <v>12230.474358188061</v>
      </c>
      <c r="O30" s="27">
        <v>224.67526299798689</v>
      </c>
      <c r="P30" s="35">
        <v>867533.71779118956</v>
      </c>
    </row>
    <row r="31" spans="2:16">
      <c r="B31" s="38" t="s">
        <v>58</v>
      </c>
      <c r="C31" s="26" t="s">
        <v>59</v>
      </c>
      <c r="D31" s="27">
        <v>629604.6647886819</v>
      </c>
      <c r="E31" s="27">
        <v>289852.56740447512</v>
      </c>
      <c r="F31" s="27">
        <v>21460.57810231698</v>
      </c>
      <c r="G31" s="27">
        <v>3803.7835723908506</v>
      </c>
      <c r="H31" s="27">
        <v>0</v>
      </c>
      <c r="I31" s="27">
        <v>1271.6129890598183</v>
      </c>
      <c r="J31" s="27">
        <v>3237.8601524394348</v>
      </c>
      <c r="K31" s="27">
        <v>275.33780025370834</v>
      </c>
      <c r="L31" s="27">
        <v>267.31372339101125</v>
      </c>
      <c r="M31" s="27">
        <v>324.66410220811713</v>
      </c>
      <c r="N31" s="27">
        <v>13589.574501258807</v>
      </c>
      <c r="O31" s="27">
        <v>249.64209364921112</v>
      </c>
      <c r="P31" s="35">
        <v>963937.59923012508</v>
      </c>
    </row>
    <row r="32" spans="2:16">
      <c r="B32" s="38" t="s">
        <v>60</v>
      </c>
      <c r="C32" s="26" t="s">
        <v>61</v>
      </c>
      <c r="D32" s="27">
        <v>470748.42650264519</v>
      </c>
      <c r="E32" s="27">
        <v>216719.55062341434</v>
      </c>
      <c r="F32" s="27">
        <v>16045.836281873195</v>
      </c>
      <c r="G32" s="27">
        <v>2844.0467988918126</v>
      </c>
      <c r="H32" s="27">
        <v>0</v>
      </c>
      <c r="I32" s="27">
        <v>950.77093166256952</v>
      </c>
      <c r="J32" s="27">
        <v>2420.9121330256685</v>
      </c>
      <c r="K32" s="27">
        <v>205.86702017151705</v>
      </c>
      <c r="L32" s="27">
        <v>199.86750687610856</v>
      </c>
      <c r="M32" s="27">
        <v>242.74774918902818</v>
      </c>
      <c r="N32" s="27">
        <v>10160.774166841995</v>
      </c>
      <c r="O32" s="27">
        <v>186.65462526970893</v>
      </c>
      <c r="P32" s="35">
        <v>720725.45433986117</v>
      </c>
    </row>
    <row r="33" spans="2:16">
      <c r="B33" s="38" t="s">
        <v>62</v>
      </c>
      <c r="C33" s="26" t="s">
        <v>63</v>
      </c>
      <c r="D33" s="27">
        <v>965912.43955958367</v>
      </c>
      <c r="E33" s="27">
        <v>444679.36175192415</v>
      </c>
      <c r="F33" s="27">
        <v>32923.89734139818</v>
      </c>
      <c r="G33" s="27">
        <v>5835.6014106056264</v>
      </c>
      <c r="H33" s="27">
        <v>0</v>
      </c>
      <c r="I33" s="27">
        <v>1950.8540408458919</v>
      </c>
      <c r="J33" s="27">
        <v>4967.3860022070176</v>
      </c>
      <c r="K33" s="27">
        <v>422.41142929792608</v>
      </c>
      <c r="L33" s="27">
        <v>410.10123515369639</v>
      </c>
      <c r="M33" s="27">
        <v>498.08572353338417</v>
      </c>
      <c r="N33" s="27">
        <v>20848.54162173859</v>
      </c>
      <c r="O33" s="27">
        <v>382.99017967791633</v>
      </c>
      <c r="P33" s="35">
        <v>1478831.6702959661</v>
      </c>
    </row>
    <row r="34" spans="2:16">
      <c r="B34" s="38" t="s">
        <v>64</v>
      </c>
      <c r="C34" s="26" t="s">
        <v>65</v>
      </c>
      <c r="D34" s="27">
        <v>1205429.5572683532</v>
      </c>
      <c r="E34" s="27">
        <v>554946.41564757493</v>
      </c>
      <c r="F34" s="27">
        <v>41088.029691269076</v>
      </c>
      <c r="G34" s="27">
        <v>7282.6543449303927</v>
      </c>
      <c r="H34" s="27">
        <v>0</v>
      </c>
      <c r="I34" s="27">
        <v>2434.6069337550739</v>
      </c>
      <c r="J34" s="27">
        <v>6199.1477324296866</v>
      </c>
      <c r="K34" s="27">
        <v>527.15670836153606</v>
      </c>
      <c r="L34" s="27">
        <v>511.79395779593386</v>
      </c>
      <c r="M34" s="27">
        <v>621.59594245861012</v>
      </c>
      <c r="N34" s="27">
        <v>26018.35038820091</v>
      </c>
      <c r="O34" s="27">
        <v>477.96017922471231</v>
      </c>
      <c r="P34" s="35">
        <v>1845537.2687943541</v>
      </c>
    </row>
    <row r="35" spans="2:16">
      <c r="B35" s="38" t="s">
        <v>66</v>
      </c>
      <c r="C35" s="26" t="s">
        <v>67</v>
      </c>
      <c r="D35" s="27">
        <v>1195651.0177431672</v>
      </c>
      <c r="E35" s="27">
        <v>550444.64660843892</v>
      </c>
      <c r="F35" s="27">
        <v>40754.720357741062</v>
      </c>
      <c r="G35" s="27">
        <v>7223.5768791997971</v>
      </c>
      <c r="H35" s="27">
        <v>0</v>
      </c>
      <c r="I35" s="27">
        <v>2414.8572105244898</v>
      </c>
      <c r="J35" s="27">
        <v>6148.8597576919519</v>
      </c>
      <c r="K35" s="27">
        <v>522.88037161701357</v>
      </c>
      <c r="L35" s="27">
        <v>507.64224489418632</v>
      </c>
      <c r="M35" s="27">
        <v>616.55350720772674</v>
      </c>
      <c r="N35" s="27">
        <v>25807.287480279763</v>
      </c>
      <c r="O35" s="27">
        <v>474.08292859995987</v>
      </c>
      <c r="P35" s="35">
        <v>1830566.125089362</v>
      </c>
    </row>
    <row r="36" spans="2:16">
      <c r="B36" s="38" t="s">
        <v>68</v>
      </c>
      <c r="C36" s="26" t="s">
        <v>69</v>
      </c>
      <c r="D36" s="27">
        <v>1234114.1182452759</v>
      </c>
      <c r="E36" s="27">
        <v>568151.99386040762</v>
      </c>
      <c r="F36" s="27">
        <v>42065.765873358097</v>
      </c>
      <c r="G36" s="27">
        <v>7455.9533497303073</v>
      </c>
      <c r="H36" s="27">
        <v>0</v>
      </c>
      <c r="I36" s="27">
        <v>2492.5411619520269</v>
      </c>
      <c r="J36" s="27">
        <v>6346.663470751877</v>
      </c>
      <c r="K36" s="27">
        <v>539.70099902888705</v>
      </c>
      <c r="L36" s="27">
        <v>523.97267442147108</v>
      </c>
      <c r="M36" s="27">
        <v>636.38752161555988</v>
      </c>
      <c r="N36" s="27">
        <v>26637.48649095299</v>
      </c>
      <c r="O36" s="27">
        <v>489.33378278606921</v>
      </c>
      <c r="P36" s="35">
        <v>1889453.9174302807</v>
      </c>
    </row>
    <row r="37" spans="2:16">
      <c r="B37" s="38" t="s">
        <v>70</v>
      </c>
      <c r="C37" s="26" t="s">
        <v>71</v>
      </c>
      <c r="D37" s="27">
        <v>656829.77855673176</v>
      </c>
      <c r="E37" s="27">
        <v>302386.25650316814</v>
      </c>
      <c r="F37" s="27">
        <v>22388.567860079977</v>
      </c>
      <c r="G37" s="27">
        <v>3968.2652643143656</v>
      </c>
      <c r="H37" s="27">
        <v>0</v>
      </c>
      <c r="I37" s="27">
        <v>1326.5995706914891</v>
      </c>
      <c r="J37" s="27">
        <v>3377.8704095819635</v>
      </c>
      <c r="K37" s="27">
        <v>287.24384758114951</v>
      </c>
      <c r="L37" s="27">
        <v>278.87279678752736</v>
      </c>
      <c r="M37" s="27">
        <v>338.70309780860947</v>
      </c>
      <c r="N37" s="27">
        <v>14177.209461016195</v>
      </c>
      <c r="O37" s="27">
        <v>260.4370174815736</v>
      </c>
      <c r="P37" s="35">
        <v>1005619.8043852426</v>
      </c>
    </row>
    <row r="38" spans="2:16">
      <c r="B38" s="38" t="s">
        <v>72</v>
      </c>
      <c r="C38" s="26" t="s">
        <v>73</v>
      </c>
      <c r="D38" s="27">
        <v>556040.20854740241</v>
      </c>
      <c r="E38" s="27">
        <v>255985.52717470526</v>
      </c>
      <c r="F38" s="27">
        <v>18953.07482762263</v>
      </c>
      <c r="G38" s="27">
        <v>3359.3407564273389</v>
      </c>
      <c r="H38" s="27">
        <v>0</v>
      </c>
      <c r="I38" s="27">
        <v>1123.0348044923153</v>
      </c>
      <c r="J38" s="27">
        <v>2859.5411296929005</v>
      </c>
      <c r="K38" s="27">
        <v>243.16669878143375</v>
      </c>
      <c r="L38" s="27">
        <v>236.08017350349294</v>
      </c>
      <c r="M38" s="27">
        <v>286.72960223420165</v>
      </c>
      <c r="N38" s="27">
        <v>12001.73737957706</v>
      </c>
      <c r="O38" s="27">
        <v>220.47333760067914</v>
      </c>
      <c r="P38" s="35">
        <v>851308.91443203972</v>
      </c>
    </row>
    <row r="39" spans="2:16">
      <c r="B39" s="38" t="s">
        <v>74</v>
      </c>
      <c r="C39" s="26" t="s">
        <v>75</v>
      </c>
      <c r="D39" s="27">
        <v>703346.49499679357</v>
      </c>
      <c r="E39" s="27">
        <v>323801.26570088946</v>
      </c>
      <c r="F39" s="27">
        <v>23974.127310406373</v>
      </c>
      <c r="G39" s="27">
        <v>4249.2980007786955</v>
      </c>
      <c r="H39" s="27">
        <v>0</v>
      </c>
      <c r="I39" s="27">
        <v>1420.5494159542275</v>
      </c>
      <c r="J39" s="27">
        <v>3617.0913540998254</v>
      </c>
      <c r="K39" s="27">
        <v>307.58647065229667</v>
      </c>
      <c r="L39" s="27">
        <v>298.62258163972552</v>
      </c>
      <c r="M39" s="27">
        <v>362.69006745050552</v>
      </c>
      <c r="N39" s="27">
        <v>15181.240115440141</v>
      </c>
      <c r="O39" s="27">
        <v>278.88117955855137</v>
      </c>
      <c r="P39" s="35">
        <v>1076837.8471936637</v>
      </c>
    </row>
    <row r="40" spans="2:16">
      <c r="B40" s="38" t="s">
        <v>76</v>
      </c>
      <c r="C40" s="26" t="s">
        <v>77</v>
      </c>
      <c r="D40" s="27">
        <v>554492.29352162161</v>
      </c>
      <c r="E40" s="27">
        <v>255272.90992543969</v>
      </c>
      <c r="F40" s="27">
        <v>18900.312907064646</v>
      </c>
      <c r="G40" s="27">
        <v>3349.9889614426274</v>
      </c>
      <c r="H40" s="27">
        <v>0</v>
      </c>
      <c r="I40" s="27">
        <v>1119.9084794143328</v>
      </c>
      <c r="J40" s="27">
        <v>2851.5806861612127</v>
      </c>
      <c r="K40" s="27">
        <v>242.48976682394712</v>
      </c>
      <c r="L40" s="27">
        <v>235.42296914625837</v>
      </c>
      <c r="M40" s="27">
        <v>285.9313990596616</v>
      </c>
      <c r="N40" s="27">
        <v>11968.32672088773</v>
      </c>
      <c r="O40" s="27">
        <v>219.85957984213925</v>
      </c>
      <c r="P40" s="35">
        <v>848939.02491690393</v>
      </c>
    </row>
    <row r="41" spans="2:16">
      <c r="B41" s="38" t="s">
        <v>78</v>
      </c>
      <c r="C41" s="26" t="s">
        <v>79</v>
      </c>
      <c r="D41" s="27">
        <v>519384.02234043786</v>
      </c>
      <c r="E41" s="27">
        <v>239110.03326947626</v>
      </c>
      <c r="F41" s="27">
        <v>17703.619429620347</v>
      </c>
      <c r="G41" s="27">
        <v>3137.8808360702524</v>
      </c>
      <c r="H41" s="27">
        <v>0</v>
      </c>
      <c r="I41" s="27">
        <v>1049.000279151217</v>
      </c>
      <c r="J41" s="27">
        <v>2671.0298125161667</v>
      </c>
      <c r="K41" s="27">
        <v>227.13626851245942</v>
      </c>
      <c r="L41" s="27">
        <v>220.51691266967001</v>
      </c>
      <c r="M41" s="27">
        <v>267.82734745301752</v>
      </c>
      <c r="N41" s="27">
        <v>11210.539344920258</v>
      </c>
      <c r="O41" s="27">
        <v>205.93893596473617</v>
      </c>
      <c r="P41" s="35">
        <v>795187.54477679229</v>
      </c>
    </row>
    <row r="42" spans="2:16">
      <c r="B42" s="38" t="s">
        <v>80</v>
      </c>
      <c r="C42" s="26" t="s">
        <v>81</v>
      </c>
      <c r="D42" s="27">
        <v>560852.5369630577</v>
      </c>
      <c r="E42" s="27">
        <v>258200.99002700066</v>
      </c>
      <c r="F42" s="27">
        <v>19117.10688709416</v>
      </c>
      <c r="G42" s="27">
        <v>3388.4146448467695</v>
      </c>
      <c r="H42" s="27">
        <v>0</v>
      </c>
      <c r="I42" s="27">
        <v>1132.7542676144999</v>
      </c>
      <c r="J42" s="27">
        <v>2884.2894317448431</v>
      </c>
      <c r="K42" s="27">
        <v>245.27121927527361</v>
      </c>
      <c r="L42" s="27">
        <v>238.12336266474375</v>
      </c>
      <c r="M42" s="27">
        <v>289.21114402062364</v>
      </c>
      <c r="N42" s="27">
        <v>12105.608108601951</v>
      </c>
      <c r="O42" s="27">
        <v>222.38145519922807</v>
      </c>
      <c r="P42" s="35">
        <v>858676.68751112057</v>
      </c>
    </row>
    <row r="43" spans="2:16">
      <c r="B43" s="38" t="s">
        <v>82</v>
      </c>
      <c r="C43" s="26" t="s">
        <v>83</v>
      </c>
      <c r="D43" s="27">
        <v>523335.92775018973</v>
      </c>
      <c r="E43" s="27">
        <v>240929.3811765326</v>
      </c>
      <c r="F43" s="27">
        <v>17838.323283390895</v>
      </c>
      <c r="G43" s="27">
        <v>3161.7564420146618</v>
      </c>
      <c r="H43" s="27">
        <v>0</v>
      </c>
      <c r="I43" s="27">
        <v>1056.9819453167033</v>
      </c>
      <c r="J43" s="27">
        <v>2691.3532277766617</v>
      </c>
      <c r="K43" s="27">
        <v>228.86451006336503</v>
      </c>
      <c r="L43" s="27">
        <v>222.19478865860412</v>
      </c>
      <c r="M43" s="27">
        <v>269.86520055929827</v>
      </c>
      <c r="N43" s="27">
        <v>11295.838447660826</v>
      </c>
      <c r="O43" s="27">
        <v>207.50589058811912</v>
      </c>
      <c r="P43" s="35">
        <v>801237.99266275135</v>
      </c>
    </row>
    <row r="44" spans="2:16">
      <c r="B44" s="38" t="s">
        <v>84</v>
      </c>
      <c r="C44" s="26" t="s">
        <v>85</v>
      </c>
      <c r="D44" s="27">
        <v>509567.8672420503</v>
      </c>
      <c r="E44" s="27">
        <v>234590.94706120755</v>
      </c>
      <c r="F44" s="27">
        <v>17369.027939221989</v>
      </c>
      <c r="G44" s="27">
        <v>3078.5761142416436</v>
      </c>
      <c r="H44" s="27">
        <v>0</v>
      </c>
      <c r="I44" s="27">
        <v>1029.1745837206963</v>
      </c>
      <c r="J44" s="27">
        <v>2620.5483926335774</v>
      </c>
      <c r="K44" s="27">
        <v>222.84348177993672</v>
      </c>
      <c r="L44" s="27">
        <v>216.34922917638721</v>
      </c>
      <c r="M44" s="27">
        <v>262.76551522656268</v>
      </c>
      <c r="N44" s="27">
        <v>10998.664531269978</v>
      </c>
      <c r="O44" s="27">
        <v>202.04677053554684</v>
      </c>
      <c r="P44" s="35">
        <v>780158.810861064</v>
      </c>
    </row>
    <row r="45" spans="2:16">
      <c r="B45" s="38" t="s">
        <v>86</v>
      </c>
      <c r="C45" s="26" t="s">
        <v>87</v>
      </c>
      <c r="D45" s="27">
        <v>2320744.5508078579</v>
      </c>
      <c r="E45" s="27">
        <v>1068406.5794960028</v>
      </c>
      <c r="F45" s="27">
        <v>79104.43246930957</v>
      </c>
      <c r="G45" s="27">
        <v>14020.877690036459</v>
      </c>
      <c r="H45" s="27">
        <v>0</v>
      </c>
      <c r="I45" s="27">
        <v>4687.2094190845264</v>
      </c>
      <c r="J45" s="27">
        <v>11934.864408245405</v>
      </c>
      <c r="K45" s="27">
        <v>1014.904646211101</v>
      </c>
      <c r="L45" s="27">
        <v>985.32762161802918</v>
      </c>
      <c r="M45" s="27">
        <v>1196.7230997173481</v>
      </c>
      <c r="N45" s="27">
        <v>50091.641208184286</v>
      </c>
      <c r="O45" s="27">
        <v>920.189383735148</v>
      </c>
      <c r="P45" s="35">
        <v>3553107.3002500026</v>
      </c>
    </row>
    <row r="46" spans="2:16">
      <c r="B46" s="38" t="s">
        <v>88</v>
      </c>
      <c r="C46" s="26" t="s">
        <v>89</v>
      </c>
      <c r="D46" s="27">
        <v>597473.47011317394</v>
      </c>
      <c r="E46" s="27">
        <v>275060.25440025859</v>
      </c>
      <c r="F46" s="27">
        <v>20365.360656483841</v>
      </c>
      <c r="G46" s="27">
        <v>3609.6615823496691</v>
      </c>
      <c r="H46" s="27">
        <v>0</v>
      </c>
      <c r="I46" s="27">
        <v>1206.7175923316204</v>
      </c>
      <c r="J46" s="27">
        <v>3072.6194534604651</v>
      </c>
      <c r="K46" s="27">
        <v>261.28623272847818</v>
      </c>
      <c r="L46" s="27">
        <v>253.67165596987121</v>
      </c>
      <c r="M46" s="27">
        <v>308.09522008952712</v>
      </c>
      <c r="N46" s="27">
        <v>12896.045230785849</v>
      </c>
      <c r="O46" s="27">
        <v>236.90187878289265</v>
      </c>
      <c r="P46" s="35">
        <v>914744.08401641471</v>
      </c>
    </row>
    <row r="47" spans="2:16">
      <c r="B47" s="38" t="s">
        <v>90</v>
      </c>
      <c r="C47" s="26" t="s">
        <v>91</v>
      </c>
      <c r="D47" s="27">
        <v>523139.76652300789</v>
      </c>
      <c r="E47" s="27">
        <v>240839.07397503982</v>
      </c>
      <c r="F47" s="27">
        <v>17831.636971214357</v>
      </c>
      <c r="G47" s="27">
        <v>3160.5713255515479</v>
      </c>
      <c r="H47" s="27">
        <v>0</v>
      </c>
      <c r="I47" s="27">
        <v>1056.5857583467132</v>
      </c>
      <c r="J47" s="27">
        <v>2690.3444318504776</v>
      </c>
      <c r="K47" s="27">
        <v>228.77872511956156</v>
      </c>
      <c r="L47" s="27">
        <v>222.11150371655162</v>
      </c>
      <c r="M47" s="27">
        <v>269.76404738767684</v>
      </c>
      <c r="N47" s="27">
        <v>11291.604445341387</v>
      </c>
      <c r="O47" s="27">
        <v>207.42811146387629</v>
      </c>
      <c r="P47" s="35">
        <v>800937.66581803979</v>
      </c>
    </row>
    <row r="48" spans="2:16">
      <c r="B48" s="38" t="s">
        <v>92</v>
      </c>
      <c r="C48" s="26" t="s">
        <v>93</v>
      </c>
      <c r="D48" s="27">
        <v>652276.78586929315</v>
      </c>
      <c r="E48" s="27">
        <v>300290.18464469357</v>
      </c>
      <c r="F48" s="27">
        <v>22233.375466134086</v>
      </c>
      <c r="G48" s="27">
        <v>3940.7581638142333</v>
      </c>
      <c r="H48" s="27">
        <v>0</v>
      </c>
      <c r="I48" s="27">
        <v>1317.4038881239458</v>
      </c>
      <c r="J48" s="27">
        <v>3354.4557901843236</v>
      </c>
      <c r="K48" s="27">
        <v>285.25273941242062</v>
      </c>
      <c r="L48" s="27">
        <v>276.93971481415963</v>
      </c>
      <c r="M48" s="27">
        <v>336.35528597382341</v>
      </c>
      <c r="N48" s="27">
        <v>14078.93631154644</v>
      </c>
      <c r="O48" s="27">
        <v>258.63172808264068</v>
      </c>
      <c r="P48" s="35">
        <v>998649.07960207283</v>
      </c>
    </row>
    <row r="49" spans="2:16">
      <c r="B49" s="38" t="s">
        <v>94</v>
      </c>
      <c r="C49" s="26" t="s">
        <v>95</v>
      </c>
      <c r="D49" s="27">
        <v>560845.7133241297</v>
      </c>
      <c r="E49" s="27">
        <v>258197.8486124386</v>
      </c>
      <c r="F49" s="27">
        <v>19116.874297908686</v>
      </c>
      <c r="G49" s="27">
        <v>3388.3734195396687</v>
      </c>
      <c r="H49" s="27">
        <v>0</v>
      </c>
      <c r="I49" s="27">
        <v>1132.7404859061062</v>
      </c>
      <c r="J49" s="27">
        <v>2884.2543399010005</v>
      </c>
      <c r="K49" s="27">
        <v>245.26823517137919</v>
      </c>
      <c r="L49" s="27">
        <v>238.12046552558499</v>
      </c>
      <c r="M49" s="27">
        <v>289.2076253195558</v>
      </c>
      <c r="N49" s="27">
        <v>12105.460825148117</v>
      </c>
      <c r="O49" s="27">
        <v>222.37874958473134</v>
      </c>
      <c r="P49" s="35">
        <v>858666.2403805732</v>
      </c>
    </row>
    <row r="50" spans="2:16">
      <c r="B50" s="38" t="s">
        <v>96</v>
      </c>
      <c r="C50" s="26" t="s">
        <v>97</v>
      </c>
      <c r="D50" s="27">
        <v>906903.58600080735</v>
      </c>
      <c r="E50" s="27">
        <v>417513.31826438633</v>
      </c>
      <c r="F50" s="27">
        <v>30912.533415193247</v>
      </c>
      <c r="G50" s="27">
        <v>5479.0968922221318</v>
      </c>
      <c r="H50" s="27">
        <v>0</v>
      </c>
      <c r="I50" s="27">
        <v>1831.6738173638223</v>
      </c>
      <c r="J50" s="27">
        <v>4663.9218980405985</v>
      </c>
      <c r="K50" s="27">
        <v>396.60576291230637</v>
      </c>
      <c r="L50" s="27">
        <v>385.04761462004666</v>
      </c>
      <c r="M50" s="27">
        <v>467.65701559263141</v>
      </c>
      <c r="N50" s="27">
        <v>19574.87696116939</v>
      </c>
      <c r="O50" s="27">
        <v>359.59280896244218</v>
      </c>
      <c r="P50" s="35">
        <v>1388487.9104512699</v>
      </c>
    </row>
    <row r="51" spans="2:16">
      <c r="B51" s="38" t="s">
        <v>98</v>
      </c>
      <c r="C51" s="26" t="s">
        <v>99</v>
      </c>
      <c r="D51" s="27">
        <v>481995.34678068745</v>
      </c>
      <c r="E51" s="27">
        <v>221897.32153316156</v>
      </c>
      <c r="F51" s="27">
        <v>16429.196546712512</v>
      </c>
      <c r="G51" s="27">
        <v>2911.9955498877498</v>
      </c>
      <c r="H51" s="27">
        <v>0</v>
      </c>
      <c r="I51" s="27">
        <v>973.48634454357</v>
      </c>
      <c r="J51" s="27">
        <v>2478.7515313696413</v>
      </c>
      <c r="K51" s="27">
        <v>210.78550706046721</v>
      </c>
      <c r="L51" s="27">
        <v>204.64265595670568</v>
      </c>
      <c r="M51" s="27">
        <v>248.54737469831889</v>
      </c>
      <c r="N51" s="27">
        <v>10403.531042030447</v>
      </c>
      <c r="O51" s="27">
        <v>191.1140978281891</v>
      </c>
      <c r="P51" s="35">
        <v>737944.71896393655</v>
      </c>
    </row>
    <row r="52" spans="2:16">
      <c r="B52" s="38" t="s">
        <v>100</v>
      </c>
      <c r="C52" s="26" t="s">
        <v>101</v>
      </c>
      <c r="D52" s="27">
        <v>722039.60952125862</v>
      </c>
      <c r="E52" s="27">
        <v>332407.05841610167</v>
      </c>
      <c r="F52" s="27">
        <v>24611.29705622216</v>
      </c>
      <c r="G52" s="27">
        <v>4362.2332535199475</v>
      </c>
      <c r="H52" s="27">
        <v>0</v>
      </c>
      <c r="I52" s="27">
        <v>1458.3039126482295</v>
      </c>
      <c r="J52" s="27">
        <v>3713.2242038525615</v>
      </c>
      <c r="K52" s="27">
        <v>315.76131642600825</v>
      </c>
      <c r="L52" s="27">
        <v>306.55919063385755</v>
      </c>
      <c r="M52" s="27">
        <v>372.32942303977183</v>
      </c>
      <c r="N52" s="27">
        <v>15584.717863776143</v>
      </c>
      <c r="O52" s="27">
        <v>286.29311359858616</v>
      </c>
      <c r="P52" s="35">
        <v>1105457.3872710776</v>
      </c>
    </row>
    <row r="53" spans="2:16">
      <c r="B53" s="38" t="s">
        <v>102</v>
      </c>
      <c r="C53" s="26" t="s">
        <v>103</v>
      </c>
      <c r="D53" s="27">
        <v>1000302.7827954252</v>
      </c>
      <c r="E53" s="27">
        <v>460511.72424589557</v>
      </c>
      <c r="F53" s="27">
        <v>34096.119671145338</v>
      </c>
      <c r="G53" s="27">
        <v>6043.3721435198786</v>
      </c>
      <c r="H53" s="27">
        <v>0</v>
      </c>
      <c r="I53" s="27">
        <v>2020.3122415274249</v>
      </c>
      <c r="J53" s="27">
        <v>5144.2447966529253</v>
      </c>
      <c r="K53" s="27">
        <v>437.45096440001231</v>
      </c>
      <c r="L53" s="27">
        <v>424.70247814504751</v>
      </c>
      <c r="M53" s="27">
        <v>515.81956595185</v>
      </c>
      <c r="N53" s="27">
        <v>21590.833027225857</v>
      </c>
      <c r="O53" s="27">
        <v>396.62616074167158</v>
      </c>
      <c r="P53" s="35">
        <v>1531483.9880906309</v>
      </c>
    </row>
    <row r="54" spans="2:16">
      <c r="B54" s="38" t="s">
        <v>104</v>
      </c>
      <c r="C54" s="26" t="s">
        <v>105</v>
      </c>
      <c r="D54" s="27">
        <v>885655.71101460338</v>
      </c>
      <c r="E54" s="27">
        <v>407731.38451917231</v>
      </c>
      <c r="F54" s="27">
        <v>30188.282617587185</v>
      </c>
      <c r="G54" s="27">
        <v>5350.7269446330929</v>
      </c>
      <c r="H54" s="27">
        <v>0</v>
      </c>
      <c r="I54" s="27">
        <v>1788.7594691490663</v>
      </c>
      <c r="J54" s="27">
        <v>4554.6507131377111</v>
      </c>
      <c r="K54" s="27">
        <v>387.31367299310159</v>
      </c>
      <c r="L54" s="27">
        <v>376.02632095060517</v>
      </c>
      <c r="M54" s="27">
        <v>456.70026345588923</v>
      </c>
      <c r="N54" s="27">
        <v>19116.256502543391</v>
      </c>
      <c r="O54" s="27">
        <v>351.16789680120047</v>
      </c>
      <c r="P54" s="35">
        <v>1355956.979935027</v>
      </c>
    </row>
    <row r="55" spans="2:16">
      <c r="B55" s="38" t="s">
        <v>106</v>
      </c>
      <c r="C55" s="26" t="s">
        <v>107</v>
      </c>
      <c r="D55" s="27">
        <v>670007.18715807423</v>
      </c>
      <c r="E55" s="27">
        <v>308452.77082310076</v>
      </c>
      <c r="F55" s="27">
        <v>22837.730362028986</v>
      </c>
      <c r="G55" s="27">
        <v>4047.8771432722378</v>
      </c>
      <c r="H55" s="27">
        <v>0</v>
      </c>
      <c r="I55" s="27">
        <v>1353.2139922114434</v>
      </c>
      <c r="J55" s="27">
        <v>3445.6377064412072</v>
      </c>
      <c r="K55" s="27">
        <v>293.00657282804025</v>
      </c>
      <c r="L55" s="27">
        <v>284.46758087168257</v>
      </c>
      <c r="M55" s="27">
        <v>345.49820555200637</v>
      </c>
      <c r="N55" s="27">
        <v>14461.63457082947</v>
      </c>
      <c r="O55" s="27">
        <v>265.66194044686699</v>
      </c>
      <c r="P55" s="35">
        <v>1025794.6860556568</v>
      </c>
    </row>
    <row r="56" spans="2:16">
      <c r="B56" s="38" t="s">
        <v>108</v>
      </c>
      <c r="C56" s="26" t="s">
        <v>109</v>
      </c>
      <c r="D56" s="27">
        <v>851011.88863345003</v>
      </c>
      <c r="E56" s="27">
        <v>391782.32724010618</v>
      </c>
      <c r="F56" s="27">
        <v>29007.420248622566</v>
      </c>
      <c r="G56" s="27">
        <v>5141.4248065962238</v>
      </c>
      <c r="H56" s="27">
        <v>0</v>
      </c>
      <c r="I56" s="27">
        <v>1718.7893164575487</v>
      </c>
      <c r="J56" s="27">
        <v>4376.4883546142482</v>
      </c>
      <c r="K56" s="27">
        <v>372.16328675825923</v>
      </c>
      <c r="L56" s="27">
        <v>361.31745732375896</v>
      </c>
      <c r="M56" s="27">
        <v>438.8357111114276</v>
      </c>
      <c r="N56" s="27">
        <v>18368.493927729756</v>
      </c>
      <c r="O56" s="27">
        <v>337.43140970870837</v>
      </c>
      <c r="P56" s="35">
        <v>1302916.5803924785</v>
      </c>
    </row>
    <row r="57" spans="2:16">
      <c r="B57" s="38" t="s">
        <v>110</v>
      </c>
      <c r="C57" s="26" t="s">
        <v>111</v>
      </c>
      <c r="D57" s="27">
        <v>1241288.2408947779</v>
      </c>
      <c r="E57" s="27">
        <v>571454.76143048378</v>
      </c>
      <c r="F57" s="27">
        <v>42310.301576547194</v>
      </c>
      <c r="G57" s="27">
        <v>7499.2961192595822</v>
      </c>
      <c r="H57" s="27">
        <v>0</v>
      </c>
      <c r="I57" s="27">
        <v>2507.0307425673113</v>
      </c>
      <c r="J57" s="27">
        <v>6383.5577429112673</v>
      </c>
      <c r="K57" s="27">
        <v>542.83837595687908</v>
      </c>
      <c r="L57" s="27">
        <v>527.01861982936578</v>
      </c>
      <c r="M57" s="27">
        <v>640.08695432213494</v>
      </c>
      <c r="N57" s="27">
        <v>26792.334889764163</v>
      </c>
      <c r="O57" s="27">
        <v>492.17836621830753</v>
      </c>
      <c r="P57" s="35">
        <v>1900437.6457126378</v>
      </c>
    </row>
    <row r="58" spans="2:16">
      <c r="B58" s="38" t="s">
        <v>112</v>
      </c>
      <c r="C58" s="26" t="s">
        <v>113</v>
      </c>
      <c r="D58" s="27">
        <v>706161.47214080347</v>
      </c>
      <c r="E58" s="27">
        <v>325097.20329158381</v>
      </c>
      <c r="F58" s="27">
        <v>24070.078055745176</v>
      </c>
      <c r="G58" s="27">
        <v>4266.304805867464</v>
      </c>
      <c r="H58" s="27">
        <v>0</v>
      </c>
      <c r="I58" s="27">
        <v>1426.2348272931522</v>
      </c>
      <c r="J58" s="27">
        <v>3631.5679023758398</v>
      </c>
      <c r="K58" s="27">
        <v>308.81751238045206</v>
      </c>
      <c r="L58" s="27">
        <v>299.81774753303796</v>
      </c>
      <c r="M58" s="27">
        <v>364.14164822540823</v>
      </c>
      <c r="N58" s="27">
        <v>15241.999420059814</v>
      </c>
      <c r="O58" s="27">
        <v>279.99733518303543</v>
      </c>
      <c r="P58" s="35">
        <v>1081147.6346870507</v>
      </c>
    </row>
    <row r="59" spans="2:16">
      <c r="B59" s="38" t="s">
        <v>114</v>
      </c>
      <c r="C59" s="26" t="s">
        <v>115</v>
      </c>
      <c r="D59" s="27">
        <v>3886813.6439882237</v>
      </c>
      <c r="E59" s="27">
        <v>1789381.4590952224</v>
      </c>
      <c r="F59" s="27">
        <v>132485.1489211203</v>
      </c>
      <c r="G59" s="27">
        <v>23482.351251176435</v>
      </c>
      <c r="H59" s="27">
        <v>0</v>
      </c>
      <c r="I59" s="27">
        <v>7850.200279899831</v>
      </c>
      <c r="J59" s="27">
        <v>19988.66863867877</v>
      </c>
      <c r="K59" s="27">
        <v>1699.7757141634443</v>
      </c>
      <c r="L59" s="27">
        <v>1650.2397224934825</v>
      </c>
      <c r="M59" s="27">
        <v>2004.2876629563079</v>
      </c>
      <c r="N59" s="27">
        <v>83894.142692248861</v>
      </c>
      <c r="O59" s="27">
        <v>1541.1453408389398</v>
      </c>
      <c r="P59" s="35">
        <v>5950791.0633070236</v>
      </c>
    </row>
    <row r="60" spans="2:16">
      <c r="B60" s="38" t="s">
        <v>116</v>
      </c>
      <c r="C60" s="26" t="s">
        <v>117</v>
      </c>
      <c r="D60" s="27">
        <v>1597401.2062286239</v>
      </c>
      <c r="E60" s="27">
        <v>735399.31753170094</v>
      </c>
      <c r="F60" s="27">
        <v>54448.696561850811</v>
      </c>
      <c r="G60" s="27">
        <v>9650.7678652748709</v>
      </c>
      <c r="H60" s="27">
        <v>0</v>
      </c>
      <c r="I60" s="27">
        <v>3226.2723518128782</v>
      </c>
      <c r="J60" s="27">
        <v>8214.9355021731189</v>
      </c>
      <c r="K60" s="27">
        <v>698.57318225752135</v>
      </c>
      <c r="L60" s="27">
        <v>678.21489907414389</v>
      </c>
      <c r="M60" s="27">
        <v>823.7213881832447</v>
      </c>
      <c r="N60" s="27">
        <v>34478.783138829756</v>
      </c>
      <c r="O60" s="27">
        <v>633.37933122610104</v>
      </c>
      <c r="P60" s="35">
        <v>2445653.8679810069</v>
      </c>
    </row>
    <row r="61" spans="2:16">
      <c r="B61" s="38" t="s">
        <v>118</v>
      </c>
      <c r="C61" s="26" t="s">
        <v>119</v>
      </c>
      <c r="D61" s="27">
        <v>527745.99939158291</v>
      </c>
      <c r="E61" s="27">
        <v>242959.6561398296</v>
      </c>
      <c r="F61" s="27">
        <v>17988.644099277313</v>
      </c>
      <c r="G61" s="27">
        <v>3188.4000788883309</v>
      </c>
      <c r="H61" s="27">
        <v>0</v>
      </c>
      <c r="I61" s="27">
        <v>1065.8889701459461</v>
      </c>
      <c r="J61" s="27">
        <v>2714.0328488716909</v>
      </c>
      <c r="K61" s="27">
        <v>230.79311620720611</v>
      </c>
      <c r="L61" s="27">
        <v>224.06719008256368</v>
      </c>
      <c r="M61" s="27">
        <v>272.13931323698461</v>
      </c>
      <c r="N61" s="27">
        <v>11391.026746728965</v>
      </c>
      <c r="O61" s="27">
        <v>209.25451091968847</v>
      </c>
      <c r="P61" s="35">
        <v>807989.90240577096</v>
      </c>
    </row>
    <row r="62" spans="2:16">
      <c r="B62" s="38" t="s">
        <v>120</v>
      </c>
      <c r="C62" s="26" t="s">
        <v>121</v>
      </c>
      <c r="D62" s="27">
        <v>1074631.419022674</v>
      </c>
      <c r="E62" s="27">
        <v>494730.57179743395</v>
      </c>
      <c r="F62" s="27">
        <v>36629.670631300571</v>
      </c>
      <c r="G62" s="27">
        <v>6492.4317856277057</v>
      </c>
      <c r="H62" s="27">
        <v>0</v>
      </c>
      <c r="I62" s="27">
        <v>2170.4338409558454</v>
      </c>
      <c r="J62" s="27">
        <v>5526.4937583980718</v>
      </c>
      <c r="K62" s="27">
        <v>469.95625595711613</v>
      </c>
      <c r="L62" s="27">
        <v>456.26047892820662</v>
      </c>
      <c r="M62" s="27">
        <v>554.14812559994755</v>
      </c>
      <c r="N62" s="27">
        <v>23195.164437200692</v>
      </c>
      <c r="O62" s="27">
        <v>426.09791882035239</v>
      </c>
      <c r="P62" s="35">
        <v>1645282.6480528964</v>
      </c>
    </row>
    <row r="63" spans="2:16">
      <c r="B63" s="38" t="s">
        <v>122</v>
      </c>
      <c r="C63" s="26" t="s">
        <v>123</v>
      </c>
      <c r="D63" s="27">
        <v>926726.01796769479</v>
      </c>
      <c r="E63" s="27">
        <v>426639.01748348481</v>
      </c>
      <c r="F63" s="27">
        <v>31588.196848446289</v>
      </c>
      <c r="G63" s="27">
        <v>5598.8549647036762</v>
      </c>
      <c r="H63" s="27">
        <v>0</v>
      </c>
      <c r="I63" s="27">
        <v>1871.7091972991168</v>
      </c>
      <c r="J63" s="27">
        <v>4765.8624746905007</v>
      </c>
      <c r="K63" s="27">
        <v>405.27448015453552</v>
      </c>
      <c r="L63" s="27">
        <v>393.46370235267506</v>
      </c>
      <c r="M63" s="27">
        <v>477.87871889000297</v>
      </c>
      <c r="N63" s="27">
        <v>20002.730233350216</v>
      </c>
      <c r="O63" s="27">
        <v>367.45252426346161</v>
      </c>
      <c r="P63" s="35">
        <v>1418836.4585953301</v>
      </c>
    </row>
    <row r="64" spans="2:16">
      <c r="B64" s="38" t="s">
        <v>124</v>
      </c>
      <c r="C64" s="26" t="s">
        <v>125</v>
      </c>
      <c r="D64" s="27">
        <v>1028307.3138430882</v>
      </c>
      <c r="E64" s="27">
        <v>473404.23549475661</v>
      </c>
      <c r="F64" s="27">
        <v>35050.676489698846</v>
      </c>
      <c r="G64" s="27">
        <v>6212.5627183504566</v>
      </c>
      <c r="H64" s="27">
        <v>0</v>
      </c>
      <c r="I64" s="27">
        <v>2076.8730127928184</v>
      </c>
      <c r="J64" s="27">
        <v>5288.2633534363558</v>
      </c>
      <c r="K64" s="27">
        <v>449.69786536347357</v>
      </c>
      <c r="L64" s="27">
        <v>436.59247179476506</v>
      </c>
      <c r="M64" s="27">
        <v>530.26047854165824</v>
      </c>
      <c r="N64" s="27">
        <v>22195.291161558082</v>
      </c>
      <c r="O64" s="27">
        <v>407.73012828414431</v>
      </c>
      <c r="P64" s="35">
        <v>1574359.4970176653</v>
      </c>
    </row>
    <row r="65" spans="2:16">
      <c r="B65" s="38" t="s">
        <v>126</v>
      </c>
      <c r="C65" s="26" t="s">
        <v>127</v>
      </c>
      <c r="D65" s="27">
        <v>697188.97440221615</v>
      </c>
      <c r="E65" s="27">
        <v>320966.51358896977</v>
      </c>
      <c r="F65" s="27">
        <v>23764.243300603321</v>
      </c>
      <c r="G65" s="27">
        <v>4212.0970761442295</v>
      </c>
      <c r="H65" s="27">
        <v>0</v>
      </c>
      <c r="I65" s="27">
        <v>1408.1130672319764</v>
      </c>
      <c r="J65" s="27">
        <v>3585.4251488030477</v>
      </c>
      <c r="K65" s="27">
        <v>304.89367266278862</v>
      </c>
      <c r="L65" s="27">
        <v>296.00825895590964</v>
      </c>
      <c r="M65" s="27">
        <v>359.51485924848646</v>
      </c>
      <c r="N65" s="27">
        <v>15048.334357997683</v>
      </c>
      <c r="O65" s="27">
        <v>276.43968504796925</v>
      </c>
      <c r="P65" s="35">
        <v>1067410.5574178814</v>
      </c>
    </row>
    <row r="66" spans="2:16">
      <c r="B66" s="38" t="s">
        <v>128</v>
      </c>
      <c r="C66" s="26" t="s">
        <v>129</v>
      </c>
      <c r="D66" s="27">
        <v>743728.10407240002</v>
      </c>
      <c r="E66" s="27">
        <v>342391.84121769713</v>
      </c>
      <c r="F66" s="27">
        <v>25350.566723788343</v>
      </c>
      <c r="G66" s="27">
        <v>4493.2652230991589</v>
      </c>
      <c r="H66" s="27">
        <v>0</v>
      </c>
      <c r="I66" s="27">
        <v>1502.1081805115261</v>
      </c>
      <c r="J66" s="27">
        <v>3824.7613575633118</v>
      </c>
      <c r="K66" s="27">
        <v>325.24609745527545</v>
      </c>
      <c r="L66" s="27">
        <v>315.76755988118066</v>
      </c>
      <c r="M66" s="27">
        <v>383.51338657354796</v>
      </c>
      <c r="N66" s="27">
        <v>16052.848786252403</v>
      </c>
      <c r="O66" s="27">
        <v>294.89273410753475</v>
      </c>
      <c r="P66" s="35">
        <v>1138662.9153393293</v>
      </c>
    </row>
    <row r="67" spans="2:16">
      <c r="B67" s="38" t="s">
        <v>130</v>
      </c>
      <c r="C67" s="26" t="s">
        <v>131</v>
      </c>
      <c r="D67" s="27">
        <v>1273765.5308876187</v>
      </c>
      <c r="E67" s="27">
        <v>586406.4071428359</v>
      </c>
      <c r="F67" s="27">
        <v>43417.315957828643</v>
      </c>
      <c r="G67" s="27">
        <v>7695.5090589969413</v>
      </c>
      <c r="H67" s="27">
        <v>0</v>
      </c>
      <c r="I67" s="27">
        <v>2572.6251482539656</v>
      </c>
      <c r="J67" s="27">
        <v>6550.5783020145482</v>
      </c>
      <c r="K67" s="27">
        <v>557.04129738509289</v>
      </c>
      <c r="L67" s="27">
        <v>540.80763029762488</v>
      </c>
      <c r="M67" s="27">
        <v>656.83430513983785</v>
      </c>
      <c r="N67" s="27">
        <v>27493.334384589747</v>
      </c>
      <c r="O67" s="27">
        <v>505.05580999103847</v>
      </c>
      <c r="P67" s="35">
        <v>1950161.039924952</v>
      </c>
    </row>
    <row r="68" spans="2:16">
      <c r="B68" s="38" t="s">
        <v>132</v>
      </c>
      <c r="C68" s="26" t="s">
        <v>133</v>
      </c>
      <c r="D68" s="27">
        <v>1536181.5409114871</v>
      </c>
      <c r="E68" s="27">
        <v>707215.4774806262</v>
      </c>
      <c r="F68" s="27">
        <v>52361.975350251974</v>
      </c>
      <c r="G68" s="27">
        <v>9280.9066328795416</v>
      </c>
      <c r="H68" s="27">
        <v>0</v>
      </c>
      <c r="I68" s="27">
        <v>3102.6269502507816</v>
      </c>
      <c r="J68" s="27">
        <v>7900.1018836157255</v>
      </c>
      <c r="K68" s="27">
        <v>671.80068687528626</v>
      </c>
      <c r="L68" s="27">
        <v>652.22262551599295</v>
      </c>
      <c r="M68" s="27">
        <v>792.15264546381047</v>
      </c>
      <c r="N68" s="27">
        <v>33157.399659168608</v>
      </c>
      <c r="O68" s="27">
        <v>609.10536015029345</v>
      </c>
      <c r="P68" s="35">
        <v>2351925.3101862851</v>
      </c>
    </row>
    <row r="69" spans="2:16" ht="13.5" thickBot="1">
      <c r="B69" s="39" t="s">
        <v>134</v>
      </c>
      <c r="C69" s="40" t="s">
        <v>135</v>
      </c>
      <c r="D69" s="41">
        <v>633727.27841352706</v>
      </c>
      <c r="E69" s="41">
        <v>291750.50465050724</v>
      </c>
      <c r="F69" s="41">
        <v>21601.100682008095</v>
      </c>
      <c r="G69" s="41">
        <v>3828.6905193347138</v>
      </c>
      <c r="H69" s="41">
        <v>0</v>
      </c>
      <c r="I69" s="41">
        <v>1279.9394347286852</v>
      </c>
      <c r="J69" s="41">
        <v>3259.0614667344457</v>
      </c>
      <c r="K69" s="41">
        <v>277.14069567403021</v>
      </c>
      <c r="L69" s="41">
        <v>269.064077636766</v>
      </c>
      <c r="M69" s="41">
        <v>326.78998329845268</v>
      </c>
      <c r="N69" s="41">
        <v>13678.558220929215</v>
      </c>
      <c r="O69" s="41">
        <v>251.27673512214005</v>
      </c>
      <c r="P69" s="57">
        <v>970249.40487950074</v>
      </c>
    </row>
    <row r="70" spans="2:16" ht="13.5" thickBot="1">
      <c r="B70" s="42"/>
      <c r="C70" s="43" t="s">
        <v>136</v>
      </c>
      <c r="D70" s="44">
        <v>60731473.400000028</v>
      </c>
      <c r="E70" s="44">
        <v>27959090.000000004</v>
      </c>
      <c r="F70" s="44">
        <v>2070080.7999999998</v>
      </c>
      <c r="G70" s="44">
        <v>366911.8000000001</v>
      </c>
      <c r="H70" s="44">
        <v>0</v>
      </c>
      <c r="I70" s="44">
        <v>122659.40000000004</v>
      </c>
      <c r="J70" s="44">
        <v>312322.99999999994</v>
      </c>
      <c r="K70" s="44">
        <v>26558.999999999985</v>
      </c>
      <c r="L70" s="44">
        <v>25784.999999999989</v>
      </c>
      <c r="M70" s="44">
        <v>31316.999999999996</v>
      </c>
      <c r="N70" s="44">
        <v>1310846.2000000004</v>
      </c>
      <c r="O70" s="44">
        <v>24080.399999999994</v>
      </c>
      <c r="P70" s="46">
        <v>92981126.000000045</v>
      </c>
    </row>
    <row r="72" spans="2:16">
      <c r="G72" s="37"/>
      <c r="K72" s="37"/>
    </row>
  </sheetData>
  <mergeCells count="17">
    <mergeCell ref="P8:P9"/>
    <mergeCell ref="J8:J9"/>
    <mergeCell ref="K8:K9"/>
    <mergeCell ref="L8:L9"/>
    <mergeCell ref="M8:M9"/>
    <mergeCell ref="N8:N9"/>
    <mergeCell ref="O8:O9"/>
    <mergeCell ref="B5:P5"/>
    <mergeCell ref="B6:P6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5:BJ76"/>
  <sheetViews>
    <sheetView showGridLines="0" tabSelected="1" zoomScale="70" zoomScaleNormal="70" workbookViewId="0">
      <selection activeCell="M20" sqref="M20"/>
    </sheetView>
  </sheetViews>
  <sheetFormatPr baseColWidth="10" defaultRowHeight="12.75"/>
  <cols>
    <col min="1" max="1" width="11.42578125" style="1"/>
    <col min="2" max="2" width="4" style="1" bestFit="1" customWidth="1"/>
    <col min="3" max="3" width="27" style="1" customWidth="1"/>
    <col min="4" max="6" width="14.7109375" style="1" hidden="1" customWidth="1"/>
    <col min="7" max="7" width="14.42578125" style="1" bestFit="1" customWidth="1"/>
    <col min="8" max="8" width="18.5703125" style="1" bestFit="1" customWidth="1"/>
    <col min="9" max="11" width="15.28515625" style="1" hidden="1" customWidth="1"/>
    <col min="12" max="12" width="14.42578125" style="1" bestFit="1" customWidth="1"/>
    <col min="13" max="13" width="18.5703125" style="1" bestFit="1" customWidth="1"/>
    <col min="14" max="16" width="14.140625" style="1" hidden="1" customWidth="1"/>
    <col min="17" max="17" width="14.42578125" style="1" bestFit="1" customWidth="1"/>
    <col min="18" max="18" width="17.28515625" style="1" bestFit="1" customWidth="1"/>
    <col min="19" max="21" width="13.7109375" style="1" hidden="1" customWidth="1"/>
    <col min="22" max="22" width="14.42578125" style="1" customWidth="1"/>
    <col min="23" max="23" width="16.5703125" style="1" bestFit="1" customWidth="1"/>
    <col min="24" max="26" width="13.42578125" style="1" hidden="1" customWidth="1"/>
    <col min="27" max="27" width="14.42578125" style="1" bestFit="1" customWidth="1"/>
    <col min="28" max="28" width="16.5703125" style="1" bestFit="1" customWidth="1"/>
    <col min="29" max="31" width="12.140625" style="1" hidden="1" customWidth="1"/>
    <col min="32" max="32" width="14.42578125" style="1" bestFit="1" customWidth="1"/>
    <col min="33" max="33" width="16.5703125" style="1" bestFit="1" customWidth="1"/>
    <col min="34" max="36" width="13.7109375" style="1" hidden="1" customWidth="1"/>
    <col min="37" max="37" width="14.42578125" style="1" customWidth="1"/>
    <col min="38" max="38" width="16.5703125" style="1" bestFit="1" customWidth="1"/>
    <col min="39" max="41" width="12" style="1" hidden="1" customWidth="1"/>
    <col min="42" max="42" width="14.42578125" style="1" bestFit="1" customWidth="1"/>
    <col min="43" max="43" width="16.5703125" style="1" bestFit="1" customWidth="1"/>
    <col min="44" max="46" width="12" style="1" hidden="1" customWidth="1"/>
    <col min="47" max="47" width="14.42578125" style="1" bestFit="1" customWidth="1"/>
    <col min="48" max="48" width="16.140625" style="1" bestFit="1" customWidth="1"/>
    <col min="49" max="49" width="13.42578125" style="1" hidden="1" customWidth="1"/>
    <col min="50" max="50" width="13.7109375" style="1" hidden="1" customWidth="1"/>
    <col min="51" max="51" width="12.85546875" style="1" hidden="1" customWidth="1"/>
    <col min="52" max="52" width="14.42578125" style="1" bestFit="1" customWidth="1"/>
    <col min="53" max="53" width="16.5703125" style="1" bestFit="1" customWidth="1"/>
    <col min="54" max="56" width="13.28515625" style="1" hidden="1" customWidth="1"/>
    <col min="57" max="57" width="14.42578125" style="1" bestFit="1" customWidth="1"/>
    <col min="58" max="58" width="16.5703125" style="1" bestFit="1" customWidth="1"/>
    <col min="59" max="59" width="14.42578125" style="1" bestFit="1" customWidth="1"/>
    <col min="60" max="60" width="18.85546875" style="1" bestFit="1" customWidth="1"/>
    <col min="61" max="61" width="11.42578125" style="1"/>
    <col min="62" max="62" width="11.7109375" style="1" bestFit="1" customWidth="1"/>
    <col min="63" max="16384" width="11.42578125" style="1"/>
  </cols>
  <sheetData>
    <row r="5" spans="2:62" ht="13.5" thickBot="1"/>
    <row r="6" spans="2:62" ht="16.5">
      <c r="B6" s="2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4"/>
    </row>
    <row r="7" spans="2:62" ht="16.5">
      <c r="B7" s="5" t="s">
        <v>139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7"/>
    </row>
    <row r="8" spans="2:62" ht="17.25" thickBot="1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7"/>
    </row>
    <row r="9" spans="2:62" s="15" customFormat="1" ht="49.5" customHeight="1" thickBot="1">
      <c r="B9" s="8" t="s">
        <v>1</v>
      </c>
      <c r="C9" s="9"/>
      <c r="D9" s="10" t="s">
        <v>2</v>
      </c>
      <c r="E9" s="11"/>
      <c r="F9" s="11"/>
      <c r="G9" s="11"/>
      <c r="H9" s="12"/>
      <c r="I9" s="10" t="s">
        <v>3</v>
      </c>
      <c r="J9" s="11"/>
      <c r="K9" s="11"/>
      <c r="L9" s="11"/>
      <c r="M9" s="12"/>
      <c r="N9" s="10" t="s">
        <v>4</v>
      </c>
      <c r="O9" s="11"/>
      <c r="P9" s="11"/>
      <c r="Q9" s="11"/>
      <c r="R9" s="12"/>
      <c r="S9" s="10" t="s">
        <v>5</v>
      </c>
      <c r="T9" s="11"/>
      <c r="U9" s="11"/>
      <c r="V9" s="11"/>
      <c r="W9" s="12"/>
      <c r="X9" s="10" t="s">
        <v>6</v>
      </c>
      <c r="Y9" s="11"/>
      <c r="Z9" s="11"/>
      <c r="AA9" s="11"/>
      <c r="AB9" s="12"/>
      <c r="AC9" s="10" t="s">
        <v>7</v>
      </c>
      <c r="AD9" s="11"/>
      <c r="AE9" s="11"/>
      <c r="AF9" s="11"/>
      <c r="AG9" s="12"/>
      <c r="AH9" s="10" t="s">
        <v>8</v>
      </c>
      <c r="AI9" s="11"/>
      <c r="AJ9" s="11"/>
      <c r="AK9" s="11"/>
      <c r="AL9" s="12"/>
      <c r="AM9" s="10" t="s">
        <v>9</v>
      </c>
      <c r="AN9" s="11"/>
      <c r="AO9" s="11"/>
      <c r="AP9" s="11"/>
      <c r="AQ9" s="12"/>
      <c r="AR9" s="10" t="s">
        <v>10</v>
      </c>
      <c r="AS9" s="11"/>
      <c r="AT9" s="11"/>
      <c r="AU9" s="11"/>
      <c r="AV9" s="12"/>
      <c r="AW9" s="10" t="s">
        <v>11</v>
      </c>
      <c r="AX9" s="11"/>
      <c r="AY9" s="11"/>
      <c r="AZ9" s="11"/>
      <c r="BA9" s="12"/>
      <c r="BB9" s="10" t="s">
        <v>12</v>
      </c>
      <c r="BC9" s="11"/>
      <c r="BD9" s="11"/>
      <c r="BE9" s="11"/>
      <c r="BF9" s="12"/>
      <c r="BG9" s="13" t="s">
        <v>13</v>
      </c>
      <c r="BH9" s="14"/>
    </row>
    <row r="10" spans="2:62" ht="13.5" customHeight="1" thickBot="1">
      <c r="B10" s="16"/>
      <c r="C10" s="17"/>
      <c r="D10" s="18" t="s">
        <v>155</v>
      </c>
      <c r="E10" s="19" t="s">
        <v>156</v>
      </c>
      <c r="F10" s="19" t="s">
        <v>157</v>
      </c>
      <c r="G10" s="20" t="s">
        <v>14</v>
      </c>
      <c r="H10" s="20" t="s">
        <v>15</v>
      </c>
      <c r="I10" s="18" t="s">
        <v>155</v>
      </c>
      <c r="J10" s="19" t="s">
        <v>156</v>
      </c>
      <c r="K10" s="19" t="s">
        <v>157</v>
      </c>
      <c r="L10" s="20" t="s">
        <v>14</v>
      </c>
      <c r="M10" s="20" t="s">
        <v>15</v>
      </c>
      <c r="N10" s="18" t="s">
        <v>155</v>
      </c>
      <c r="O10" s="19" t="s">
        <v>156</v>
      </c>
      <c r="P10" s="19" t="s">
        <v>157</v>
      </c>
      <c r="Q10" s="20" t="s">
        <v>14</v>
      </c>
      <c r="R10" s="20" t="s">
        <v>15</v>
      </c>
      <c r="S10" s="18" t="s">
        <v>155</v>
      </c>
      <c r="T10" s="19" t="s">
        <v>156</v>
      </c>
      <c r="U10" s="19" t="s">
        <v>157</v>
      </c>
      <c r="V10" s="20" t="s">
        <v>14</v>
      </c>
      <c r="W10" s="20" t="s">
        <v>15</v>
      </c>
      <c r="X10" s="18" t="s">
        <v>155</v>
      </c>
      <c r="Y10" s="19" t="s">
        <v>156</v>
      </c>
      <c r="Z10" s="19" t="s">
        <v>157</v>
      </c>
      <c r="AA10" s="20" t="s">
        <v>14</v>
      </c>
      <c r="AB10" s="20" t="s">
        <v>15</v>
      </c>
      <c r="AC10" s="18" t="s">
        <v>155</v>
      </c>
      <c r="AD10" s="19" t="s">
        <v>156</v>
      </c>
      <c r="AE10" s="19" t="s">
        <v>157</v>
      </c>
      <c r="AF10" s="20" t="s">
        <v>14</v>
      </c>
      <c r="AG10" s="20" t="s">
        <v>15</v>
      </c>
      <c r="AH10" s="18" t="s">
        <v>155</v>
      </c>
      <c r="AI10" s="19" t="s">
        <v>156</v>
      </c>
      <c r="AJ10" s="19" t="s">
        <v>157</v>
      </c>
      <c r="AK10" s="20" t="s">
        <v>14</v>
      </c>
      <c r="AL10" s="20" t="s">
        <v>15</v>
      </c>
      <c r="AM10" s="18" t="s">
        <v>155</v>
      </c>
      <c r="AN10" s="19" t="s">
        <v>156</v>
      </c>
      <c r="AO10" s="19" t="s">
        <v>157</v>
      </c>
      <c r="AP10" s="20" t="s">
        <v>14</v>
      </c>
      <c r="AQ10" s="20" t="s">
        <v>15</v>
      </c>
      <c r="AR10" s="18" t="s">
        <v>155</v>
      </c>
      <c r="AS10" s="19" t="s">
        <v>156</v>
      </c>
      <c r="AT10" s="19" t="s">
        <v>157</v>
      </c>
      <c r="AU10" s="20" t="s">
        <v>14</v>
      </c>
      <c r="AV10" s="20" t="s">
        <v>15</v>
      </c>
      <c r="AW10" s="18" t="s">
        <v>155</v>
      </c>
      <c r="AX10" s="19" t="s">
        <v>156</v>
      </c>
      <c r="AY10" s="19" t="s">
        <v>157</v>
      </c>
      <c r="AZ10" s="20" t="s">
        <v>14</v>
      </c>
      <c r="BA10" s="20" t="s">
        <v>15</v>
      </c>
      <c r="BB10" s="18" t="s">
        <v>155</v>
      </c>
      <c r="BC10" s="19" t="s">
        <v>156</v>
      </c>
      <c r="BD10" s="19" t="s">
        <v>157</v>
      </c>
      <c r="BE10" s="20" t="s">
        <v>14</v>
      </c>
      <c r="BF10" s="20" t="s">
        <v>15</v>
      </c>
      <c r="BG10" s="20" t="s">
        <v>14</v>
      </c>
      <c r="BH10" s="20" t="s">
        <v>15</v>
      </c>
    </row>
    <row r="11" spans="2:62" ht="13.5" customHeight="1" thickBot="1">
      <c r="B11" s="21"/>
      <c r="C11" s="22"/>
      <c r="D11" s="18"/>
      <c r="E11" s="23"/>
      <c r="F11" s="23"/>
      <c r="G11" s="24"/>
      <c r="H11" s="24"/>
      <c r="I11" s="18"/>
      <c r="J11" s="23"/>
      <c r="K11" s="23"/>
      <c r="L11" s="24"/>
      <c r="M11" s="24"/>
      <c r="N11" s="18"/>
      <c r="O11" s="23"/>
      <c r="P11" s="23"/>
      <c r="Q11" s="24"/>
      <c r="R11" s="24"/>
      <c r="S11" s="18"/>
      <c r="T11" s="23"/>
      <c r="U11" s="23"/>
      <c r="V11" s="24"/>
      <c r="W11" s="24"/>
      <c r="X11" s="18"/>
      <c r="Y11" s="23"/>
      <c r="Z11" s="23"/>
      <c r="AA11" s="24"/>
      <c r="AB11" s="24"/>
      <c r="AC11" s="18"/>
      <c r="AD11" s="23"/>
      <c r="AE11" s="23"/>
      <c r="AF11" s="24"/>
      <c r="AG11" s="24"/>
      <c r="AH11" s="18"/>
      <c r="AI11" s="23"/>
      <c r="AJ11" s="23"/>
      <c r="AK11" s="24"/>
      <c r="AL11" s="24"/>
      <c r="AM11" s="18"/>
      <c r="AN11" s="23"/>
      <c r="AO11" s="23"/>
      <c r="AP11" s="24"/>
      <c r="AQ11" s="24"/>
      <c r="AR11" s="18"/>
      <c r="AS11" s="23"/>
      <c r="AT11" s="23"/>
      <c r="AU11" s="24"/>
      <c r="AV11" s="24"/>
      <c r="AW11" s="18"/>
      <c r="AX11" s="23"/>
      <c r="AY11" s="23"/>
      <c r="AZ11" s="24"/>
      <c r="BA11" s="24"/>
      <c r="BB11" s="18"/>
      <c r="BC11" s="23"/>
      <c r="BD11" s="23"/>
      <c r="BE11" s="24"/>
      <c r="BF11" s="24"/>
      <c r="BG11" s="24"/>
      <c r="BH11" s="24"/>
    </row>
    <row r="12" spans="2:62" ht="15">
      <c r="B12" s="25" t="s">
        <v>16</v>
      </c>
      <c r="C12" s="26" t="s">
        <v>17</v>
      </c>
      <c r="D12" s="27">
        <v>564589.4405908786</v>
      </c>
      <c r="E12" s="27">
        <v>522028.33534656145</v>
      </c>
      <c r="F12" s="27">
        <v>516354.16669143888</v>
      </c>
      <c r="G12" s="28">
        <f>H12/$H$72</f>
        <v>8.5022499502117911E-3</v>
      </c>
      <c r="H12" s="27">
        <f>F12+E12+D12</f>
        <v>1602971.9426288791</v>
      </c>
      <c r="I12" s="27">
        <v>257999.04028018698</v>
      </c>
      <c r="J12" s="27">
        <v>233275.04156896792</v>
      </c>
      <c r="K12" s="27">
        <v>237715.17156046702</v>
      </c>
      <c r="L12" s="28">
        <f>M12/$M$72</f>
        <v>8.5022499502117894E-3</v>
      </c>
      <c r="M12" s="27">
        <f>K12+J12+I12</f>
        <v>728989.253409622</v>
      </c>
      <c r="N12" s="27">
        <v>32727.084967753923</v>
      </c>
      <c r="O12" s="27">
        <v>17600.344378734389</v>
      </c>
      <c r="P12" s="27">
        <v>17600.344378734386</v>
      </c>
      <c r="Q12" s="28">
        <f>R12/$R$72</f>
        <v>8.5022499502117894E-3</v>
      </c>
      <c r="R12" s="27">
        <f>P12+O12+N12</f>
        <v>67927.773725222694</v>
      </c>
      <c r="S12" s="27">
        <v>4881.1535995665208</v>
      </c>
      <c r="T12" s="27">
        <v>3604.6921095913331</v>
      </c>
      <c r="U12" s="29">
        <v>3119.5758332821197</v>
      </c>
      <c r="V12" s="30">
        <f>W12/$W$72</f>
        <v>8.5022499502117928E-3</v>
      </c>
      <c r="W12" s="31">
        <f>U12+T12+S12</f>
        <v>11605.421542439974</v>
      </c>
      <c r="X12" s="27">
        <v>0</v>
      </c>
      <c r="Y12" s="32">
        <v>0</v>
      </c>
      <c r="Z12" s="32">
        <v>0</v>
      </c>
      <c r="AA12" s="33">
        <f>AB12</f>
        <v>0</v>
      </c>
      <c r="AB12" s="32">
        <f>Z12+Y12+X12</f>
        <v>0</v>
      </c>
      <c r="AC12" s="60">
        <v>4686.0167605092192</v>
      </c>
      <c r="AD12" s="60">
        <v>3913.0806184354456</v>
      </c>
      <c r="AE12" s="60">
        <v>3698.3290887430062</v>
      </c>
      <c r="AF12" s="34">
        <f>AG12/$AG$72</f>
        <v>8.5022499502117894E-3</v>
      </c>
      <c r="AG12" s="61">
        <f>AE12+AD12+AC12</f>
        <v>12297.42646768767</v>
      </c>
      <c r="AH12" s="27">
        <v>235.87111856876558</v>
      </c>
      <c r="AI12" s="27">
        <v>329.90940391808806</v>
      </c>
      <c r="AJ12" s="27">
        <v>225.81125642767498</v>
      </c>
      <c r="AK12" s="28">
        <f>AL12/$AL$72</f>
        <v>8.5022499502117894E-3</v>
      </c>
      <c r="AL12" s="27">
        <f>AJ12+AI12+AH12</f>
        <v>791.59177891452862</v>
      </c>
      <c r="AM12" s="27">
        <v>223.45188206649121</v>
      </c>
      <c r="AN12" s="27">
        <v>223.34985506708867</v>
      </c>
      <c r="AO12" s="27">
        <v>219.23051496621105</v>
      </c>
      <c r="AP12" s="28">
        <f>AQ12/$AQ$72</f>
        <v>8.5022499502117928E-3</v>
      </c>
      <c r="AQ12" s="27">
        <f>AO12+AN12+AM12</f>
        <v>666.03225209979087</v>
      </c>
      <c r="AR12" s="27">
        <v>266.26496169078274</v>
      </c>
      <c r="AS12" s="27">
        <v>266.26496169078268</v>
      </c>
      <c r="AT12" s="27">
        <v>266.26496169078268</v>
      </c>
      <c r="AU12" s="28">
        <f>AV12/$AV$72</f>
        <v>8.5022499502117911E-3</v>
      </c>
      <c r="AV12" s="27">
        <f>AT12+AS12+AR12</f>
        <v>798.79488507234805</v>
      </c>
      <c r="AW12" s="27">
        <v>12048.13029644752</v>
      </c>
      <c r="AX12" s="27">
        <v>12505.502030719204</v>
      </c>
      <c r="AY12" s="27">
        <v>11145.142038685319</v>
      </c>
      <c r="AZ12" s="28">
        <f>BA12/$BA$72</f>
        <v>8.5022499502117911E-3</v>
      </c>
      <c r="BA12" s="27">
        <f>AY12+AX12+AW12</f>
        <v>35698.774365852041</v>
      </c>
      <c r="BB12" s="27">
        <v>214.43524599429165</v>
      </c>
      <c r="BC12" s="35">
        <v>214.69881574274817</v>
      </c>
      <c r="BD12" s="35">
        <v>204.73757970108002</v>
      </c>
      <c r="BE12" s="36">
        <f>BF12/$BF$72</f>
        <v>8.5022499502117911E-3</v>
      </c>
      <c r="BF12" s="35">
        <f>BD12+BC12+BB12</f>
        <v>633.87164143811981</v>
      </c>
      <c r="BG12" s="36">
        <f>BH12/$BH$72</f>
        <v>8.5022499502117911E-3</v>
      </c>
      <c r="BH12" s="35">
        <f>H12+M12+R12+W12+AB12+AG12+AL12+AQ12+AV12+BA12+BF12</f>
        <v>2462380.8826972288</v>
      </c>
      <c r="BJ12" s="37"/>
    </row>
    <row r="13" spans="2:62" ht="15">
      <c r="B13" s="38" t="s">
        <v>18</v>
      </c>
      <c r="C13" s="26" t="s">
        <v>19</v>
      </c>
      <c r="D13" s="27">
        <v>1107529.9313135236</v>
      </c>
      <c r="E13" s="27">
        <v>1024039.708898925</v>
      </c>
      <c r="F13" s="27">
        <v>1012908.9452518184</v>
      </c>
      <c r="G13" s="28">
        <f t="shared" ref="G13:G71" si="0">H13/$H$72</f>
        <v>1.6678484623292838E-2</v>
      </c>
      <c r="H13" s="27">
        <f t="shared" ref="H13:H71" si="1">F13+E13+D13</f>
        <v>3144478.5854642671</v>
      </c>
      <c r="I13" s="27">
        <v>506105.21348295809</v>
      </c>
      <c r="J13" s="27">
        <v>457605.24762143841</v>
      </c>
      <c r="K13" s="27">
        <v>466315.25264626072</v>
      </c>
      <c r="L13" s="28">
        <f t="shared" ref="L13:L71" si="2">M13/$M$72</f>
        <v>1.6678484623292831E-2</v>
      </c>
      <c r="M13" s="27">
        <f t="shared" ref="M13:M71" si="3">K13+J13+I13</f>
        <v>1430025.7137506572</v>
      </c>
      <c r="N13" s="27">
        <v>64199.263323972868</v>
      </c>
      <c r="O13" s="27">
        <v>34525.810791773743</v>
      </c>
      <c r="P13" s="27">
        <v>34525.810791773743</v>
      </c>
      <c r="Q13" s="28">
        <f t="shared" ref="Q13:Q71" si="4">R13/$R$72</f>
        <v>1.6678484623292834E-2</v>
      </c>
      <c r="R13" s="27">
        <f t="shared" ref="R13:R71" si="5">P13+O13+N13</f>
        <v>133250.88490752035</v>
      </c>
      <c r="S13" s="27">
        <v>9575.1413721108947</v>
      </c>
      <c r="T13" s="27">
        <v>7071.1637829497668</v>
      </c>
      <c r="U13" s="31">
        <v>6119.5328144046998</v>
      </c>
      <c r="V13" s="30">
        <f t="shared" ref="V13:V71" si="6">W13/$W$72</f>
        <v>1.6678484623292845E-2</v>
      </c>
      <c r="W13" s="31">
        <f t="shared" ref="W13:W71" si="7">U13+T13+S13</f>
        <v>22765.837969465363</v>
      </c>
      <c r="X13" s="27">
        <v>0</v>
      </c>
      <c r="Y13" s="27">
        <v>0</v>
      </c>
      <c r="Z13" s="27">
        <v>0</v>
      </c>
      <c r="AA13" s="28">
        <f t="shared" ref="AA13:AA71" si="8">AB13</f>
        <v>0</v>
      </c>
      <c r="AB13" s="27">
        <f t="shared" ref="AB13:AB71" si="9">Z13+Y13+X13</f>
        <v>0</v>
      </c>
      <c r="AC13" s="61">
        <v>9192.350135824774</v>
      </c>
      <c r="AD13" s="61">
        <v>7676.1157701150714</v>
      </c>
      <c r="AE13" s="61">
        <v>7254.8472698030164</v>
      </c>
      <c r="AF13" s="34">
        <f t="shared" ref="AF13:AF71" si="10">AG13/$AG$72</f>
        <v>1.6678484623292838E-2</v>
      </c>
      <c r="AG13" s="61">
        <f t="shared" ref="AG13:AG71" si="11">AE13+AD13+AC13</f>
        <v>24123.313175742864</v>
      </c>
      <c r="AH13" s="27">
        <v>462.69785611631465</v>
      </c>
      <c r="AI13" s="27">
        <v>647.16856744378276</v>
      </c>
      <c r="AJ13" s="27">
        <v>442.96387311003457</v>
      </c>
      <c r="AK13" s="28">
        <f t="shared" ref="AK13:AK71" si="12">AL13/$AL$72</f>
        <v>1.6678484623292838E-2</v>
      </c>
      <c r="AL13" s="27">
        <f t="shared" ref="AL13:AL71" si="13">AJ13+AI13+AH13</f>
        <v>1552.8302966701319</v>
      </c>
      <c r="AM13" s="27">
        <v>438.33559362707075</v>
      </c>
      <c r="AN13" s="27">
        <v>438.13545181159122</v>
      </c>
      <c r="AO13" s="27">
        <v>430.05472601160591</v>
      </c>
      <c r="AP13" s="28">
        <f t="shared" ref="AP13:AP71" si="14">AQ13/$AQ$72</f>
        <v>1.6678484623292845E-2</v>
      </c>
      <c r="AQ13" s="27">
        <f t="shared" ref="AQ13:AQ71" si="15">AO13+AN13+AM13</f>
        <v>1306.5257714502679</v>
      </c>
      <c r="AR13" s="27">
        <v>522.32010294766201</v>
      </c>
      <c r="AS13" s="27">
        <v>522.32010294766189</v>
      </c>
      <c r="AT13" s="27">
        <v>522.32010294766189</v>
      </c>
      <c r="AU13" s="28">
        <f t="shared" ref="AU13:AU71" si="16">AV13/$AV$72</f>
        <v>1.6678484623292838E-2</v>
      </c>
      <c r="AV13" s="27">
        <f t="shared" ref="AV13:AV71" si="17">AT13+AS13+AR13</f>
        <v>1566.9603088429858</v>
      </c>
      <c r="AW13" s="27">
        <v>23634.279992406366</v>
      </c>
      <c r="AX13" s="27">
        <v>24531.485729928707</v>
      </c>
      <c r="AY13" s="27">
        <v>21862.928190201856</v>
      </c>
      <c r="AZ13" s="28">
        <f t="shared" ref="AZ13:AZ71" si="18">BA13/$BA$72</f>
        <v>1.6678484623292838E-2</v>
      </c>
      <c r="BA13" s="27">
        <f t="shared" ref="BA13:BA71" si="19">AY13+AX13+AW13</f>
        <v>70028.693912536924</v>
      </c>
      <c r="BB13" s="27">
        <v>420.64806068406881</v>
      </c>
      <c r="BC13" s="35">
        <v>421.16509370739078</v>
      </c>
      <c r="BD13" s="35">
        <v>401.62458112274095</v>
      </c>
      <c r="BE13" s="36">
        <f t="shared" ref="BE13:BE71" si="20">BF13/$BF$72</f>
        <v>1.6678484623292841E-2</v>
      </c>
      <c r="BF13" s="35">
        <f t="shared" ref="BF13:BF71" si="21">BD13+BC13+BB13</f>
        <v>1243.4377355142005</v>
      </c>
      <c r="BG13" s="36">
        <f t="shared" ref="BG13:BG71" si="22">BH13/$BH$72</f>
        <v>1.6678484623292827E-2</v>
      </c>
      <c r="BH13" s="35">
        <f t="shared" ref="BH13:BH71" si="23">H13+M13+R13+W13+AB13+AG13+AL13+AQ13+AV13+BA13+BF13</f>
        <v>4830342.7832926661</v>
      </c>
    </row>
    <row r="14" spans="2:62" ht="15">
      <c r="B14" s="38" t="s">
        <v>20</v>
      </c>
      <c r="C14" s="26" t="s">
        <v>21</v>
      </c>
      <c r="D14" s="27">
        <v>732414.18204424577</v>
      </c>
      <c r="E14" s="27">
        <v>677201.74829452555</v>
      </c>
      <c r="F14" s="27">
        <v>669840.9276777365</v>
      </c>
      <c r="G14" s="28">
        <f t="shared" si="0"/>
        <v>1.1029551732853828E-2</v>
      </c>
      <c r="H14" s="27">
        <f t="shared" si="1"/>
        <v>2079456.8580165077</v>
      </c>
      <c r="I14" s="27">
        <v>334689.49730489595</v>
      </c>
      <c r="J14" s="27">
        <v>302616.26675706799</v>
      </c>
      <c r="K14" s="27">
        <v>308376.22955851624</v>
      </c>
      <c r="L14" s="28">
        <f t="shared" si="2"/>
        <v>1.1029551732853825E-2</v>
      </c>
      <c r="M14" s="27">
        <f t="shared" si="3"/>
        <v>945681.99362048018</v>
      </c>
      <c r="N14" s="27">
        <v>42455.241710266717</v>
      </c>
      <c r="O14" s="27">
        <v>22832.063274787448</v>
      </c>
      <c r="P14" s="27">
        <v>22832.063274787444</v>
      </c>
      <c r="Q14" s="28">
        <f t="shared" si="4"/>
        <v>1.1029551732853827E-2</v>
      </c>
      <c r="R14" s="27">
        <f t="shared" si="5"/>
        <v>88119.368259841605</v>
      </c>
      <c r="S14" s="27">
        <v>6332.0810912038114</v>
      </c>
      <c r="T14" s="27">
        <v>4676.1902245366527</v>
      </c>
      <c r="U14" s="31">
        <v>4046.8726794945192</v>
      </c>
      <c r="V14" s="30">
        <f t="shared" si="6"/>
        <v>1.1029551732853833E-2</v>
      </c>
      <c r="W14" s="31">
        <f t="shared" si="7"/>
        <v>15055.143995234983</v>
      </c>
      <c r="X14" s="27">
        <v>0</v>
      </c>
      <c r="Y14" s="27">
        <v>0</v>
      </c>
      <c r="Z14" s="27">
        <v>0</v>
      </c>
      <c r="AA14" s="28">
        <f t="shared" si="8"/>
        <v>0</v>
      </c>
      <c r="AB14" s="27">
        <f t="shared" si="9"/>
        <v>0</v>
      </c>
      <c r="AC14" s="61">
        <v>6078.939643472736</v>
      </c>
      <c r="AD14" s="61">
        <v>5076.2475072596881</v>
      </c>
      <c r="AE14" s="61">
        <v>4797.6608836809191</v>
      </c>
      <c r="AF14" s="34">
        <f t="shared" si="10"/>
        <v>1.1029551732853828E-2</v>
      </c>
      <c r="AG14" s="61">
        <f t="shared" si="11"/>
        <v>15952.848034413342</v>
      </c>
      <c r="AH14" s="27">
        <v>305.98403008317752</v>
      </c>
      <c r="AI14" s="27">
        <v>427.97528406923408</v>
      </c>
      <c r="AJ14" s="27">
        <v>292.93386447286491</v>
      </c>
      <c r="AK14" s="28">
        <f t="shared" si="12"/>
        <v>1.1029551732853828E-2</v>
      </c>
      <c r="AL14" s="27">
        <f t="shared" si="13"/>
        <v>1026.8931786252765</v>
      </c>
      <c r="AM14" s="27">
        <v>289.87316386699791</v>
      </c>
      <c r="AN14" s="27">
        <v>289.74080924620375</v>
      </c>
      <c r="AO14" s="27">
        <v>284.39699143163602</v>
      </c>
      <c r="AP14" s="28">
        <f t="shared" si="14"/>
        <v>1.1029551732853832E-2</v>
      </c>
      <c r="AQ14" s="27">
        <f t="shared" si="15"/>
        <v>864.01096454483763</v>
      </c>
      <c r="AR14" s="27">
        <v>345.41247161778347</v>
      </c>
      <c r="AS14" s="27">
        <v>345.41247161778347</v>
      </c>
      <c r="AT14" s="27">
        <v>345.41247161778341</v>
      </c>
      <c r="AU14" s="28">
        <f t="shared" si="16"/>
        <v>1.102955173285383E-2</v>
      </c>
      <c r="AV14" s="27">
        <f t="shared" si="17"/>
        <v>1036.2374148533504</v>
      </c>
      <c r="AW14" s="27">
        <v>15629.448342143985</v>
      </c>
      <c r="AX14" s="27">
        <v>16222.774253971476</v>
      </c>
      <c r="AY14" s="27">
        <v>14458.045976714862</v>
      </c>
      <c r="AZ14" s="28">
        <f t="shared" si="18"/>
        <v>1.1029551732853832E-2</v>
      </c>
      <c r="BA14" s="27">
        <f t="shared" si="19"/>
        <v>46310.268572830326</v>
      </c>
      <c r="BB14" s="27">
        <v>278.17632425430651</v>
      </c>
      <c r="BC14" s="35">
        <v>278.51824035802497</v>
      </c>
      <c r="BD14" s="35">
        <v>265.5960175478134</v>
      </c>
      <c r="BE14" s="36">
        <f t="shared" si="20"/>
        <v>1.102955173285383E-2</v>
      </c>
      <c r="BF14" s="35">
        <f t="shared" si="21"/>
        <v>822.29058216014482</v>
      </c>
      <c r="BG14" s="36">
        <f t="shared" si="22"/>
        <v>1.1029551732853827E-2</v>
      </c>
      <c r="BH14" s="35">
        <f t="shared" si="23"/>
        <v>3194325.9126394922</v>
      </c>
    </row>
    <row r="15" spans="2:62" ht="15">
      <c r="B15" s="38" t="s">
        <v>22</v>
      </c>
      <c r="C15" s="26" t="s">
        <v>23</v>
      </c>
      <c r="D15" s="27">
        <v>915856.0220876931</v>
      </c>
      <c r="E15" s="27">
        <v>846814.97784867766</v>
      </c>
      <c r="F15" s="27">
        <v>837610.55219081102</v>
      </c>
      <c r="G15" s="28">
        <f t="shared" si="0"/>
        <v>1.3792034101889759E-2</v>
      </c>
      <c r="H15" s="27">
        <f t="shared" si="1"/>
        <v>2600281.552127182</v>
      </c>
      <c r="I15" s="27">
        <v>418516.46124688792</v>
      </c>
      <c r="J15" s="27">
        <v>378410.10876877513</v>
      </c>
      <c r="K15" s="27">
        <v>385612.72273780499</v>
      </c>
      <c r="L15" s="28">
        <f t="shared" si="2"/>
        <v>1.3792034101889753E-2</v>
      </c>
      <c r="M15" s="27">
        <f t="shared" si="3"/>
        <v>1182539.292753468</v>
      </c>
      <c r="N15" s="27">
        <v>53088.661774694359</v>
      </c>
      <c r="O15" s="27">
        <v>28550.624987267242</v>
      </c>
      <c r="P15" s="27">
        <v>28550.624987267238</v>
      </c>
      <c r="Q15" s="28">
        <f t="shared" si="4"/>
        <v>1.3792034101889755E-2</v>
      </c>
      <c r="R15" s="27">
        <f t="shared" si="5"/>
        <v>110189.91174922884</v>
      </c>
      <c r="S15" s="27">
        <v>7918.026086742655</v>
      </c>
      <c r="T15" s="27">
        <v>5847.3976645509201</v>
      </c>
      <c r="U15" s="31">
        <v>5060.460057985757</v>
      </c>
      <c r="V15" s="30">
        <f t="shared" si="6"/>
        <v>1.3792034101889762E-2</v>
      </c>
      <c r="W15" s="31">
        <f t="shared" si="7"/>
        <v>18825.88380927933</v>
      </c>
      <c r="X15" s="27">
        <v>0</v>
      </c>
      <c r="Y15" s="27">
        <v>0</v>
      </c>
      <c r="Z15" s="27">
        <v>0</v>
      </c>
      <c r="AA15" s="28">
        <f t="shared" si="8"/>
        <v>0</v>
      </c>
      <c r="AB15" s="27">
        <f t="shared" si="9"/>
        <v>0</v>
      </c>
      <c r="AC15" s="61">
        <v>7601.4823536633612</v>
      </c>
      <c r="AD15" s="61">
        <v>6347.6540502742046</v>
      </c>
      <c r="AE15" s="61">
        <v>5999.2920945218539</v>
      </c>
      <c r="AF15" s="34">
        <f t="shared" si="10"/>
        <v>1.3792034101889757E-2</v>
      </c>
      <c r="AG15" s="61">
        <f t="shared" si="11"/>
        <v>19948.42849845942</v>
      </c>
      <c r="AH15" s="27">
        <v>382.62136846144608</v>
      </c>
      <c r="AI15" s="27">
        <v>535.16678244198761</v>
      </c>
      <c r="AJ15" s="27">
        <v>366.30263371209014</v>
      </c>
      <c r="AK15" s="28">
        <f t="shared" si="12"/>
        <v>1.3792034101889757E-2</v>
      </c>
      <c r="AL15" s="27">
        <f t="shared" si="13"/>
        <v>1284.0907846155237</v>
      </c>
      <c r="AM15" s="27">
        <v>362.4753442488157</v>
      </c>
      <c r="AN15" s="27">
        <v>362.30983983959305</v>
      </c>
      <c r="AO15" s="27">
        <v>355.62759931722746</v>
      </c>
      <c r="AP15" s="28">
        <f t="shared" si="14"/>
        <v>1.3792034101889762E-2</v>
      </c>
      <c r="AQ15" s="27">
        <f t="shared" si="15"/>
        <v>1080.4127834056362</v>
      </c>
      <c r="AR15" s="27">
        <v>431.92513196888166</v>
      </c>
      <c r="AS15" s="27">
        <v>431.92513196888166</v>
      </c>
      <c r="AT15" s="27">
        <v>431.9251319688816</v>
      </c>
      <c r="AU15" s="28">
        <f t="shared" si="16"/>
        <v>1.3792034101889759E-2</v>
      </c>
      <c r="AV15" s="27">
        <f t="shared" si="17"/>
        <v>1295.7753959066449</v>
      </c>
      <c r="AW15" s="27">
        <v>19544.029508151089</v>
      </c>
      <c r="AX15" s="27">
        <v>20285.960949034969</v>
      </c>
      <c r="AY15" s="27">
        <v>18079.235492732609</v>
      </c>
      <c r="AZ15" s="28">
        <f t="shared" si="18"/>
        <v>1.3792034101889759E-2</v>
      </c>
      <c r="BA15" s="27">
        <f t="shared" si="19"/>
        <v>57909.225949918662</v>
      </c>
      <c r="BB15" s="27">
        <v>347.84889208376165</v>
      </c>
      <c r="BC15" s="35">
        <v>348.27644514092026</v>
      </c>
      <c r="BD15" s="35">
        <v>332.11769798714619</v>
      </c>
      <c r="BE15" s="36">
        <f t="shared" si="20"/>
        <v>1.3792034101889759E-2</v>
      </c>
      <c r="BF15" s="35">
        <f t="shared" si="21"/>
        <v>1028.2430352118281</v>
      </c>
      <c r="BG15" s="36">
        <f t="shared" si="22"/>
        <v>1.3792034101889752E-2</v>
      </c>
      <c r="BH15" s="35">
        <f t="shared" si="23"/>
        <v>3994382.8168866755</v>
      </c>
    </row>
    <row r="16" spans="2:62" ht="15">
      <c r="B16" s="38" t="s">
        <v>24</v>
      </c>
      <c r="C16" s="26" t="s">
        <v>25</v>
      </c>
      <c r="D16" s="27">
        <v>3852380.2129122908</v>
      </c>
      <c r="E16" s="27">
        <v>3561971.7357163862</v>
      </c>
      <c r="F16" s="27">
        <v>3523255.0090471017</v>
      </c>
      <c r="G16" s="28">
        <f t="shared" si="0"/>
        <v>5.8013659340053168E-2</v>
      </c>
      <c r="H16" s="27">
        <f t="shared" si="1"/>
        <v>10937606.957675779</v>
      </c>
      <c r="I16" s="27">
        <v>1760412.6578874083</v>
      </c>
      <c r="J16" s="27">
        <v>1591712.6494007315</v>
      </c>
      <c r="K16" s="27">
        <v>1622009.1227178876</v>
      </c>
      <c r="L16" s="28">
        <f t="shared" si="2"/>
        <v>5.8013659340053148E-2</v>
      </c>
      <c r="M16" s="27">
        <f t="shared" si="3"/>
        <v>4974134.4300060272</v>
      </c>
      <c r="N16" s="27">
        <v>223307.7090923393</v>
      </c>
      <c r="O16" s="27">
        <v>120092.96233758476</v>
      </c>
      <c r="P16" s="27">
        <v>120092.96233758476</v>
      </c>
      <c r="Q16" s="28">
        <f t="shared" si="4"/>
        <v>5.8013659340053154E-2</v>
      </c>
      <c r="R16" s="27">
        <f t="shared" si="5"/>
        <v>463493.63376750879</v>
      </c>
      <c r="S16" s="27">
        <v>33305.723046247607</v>
      </c>
      <c r="T16" s="27">
        <v>24596.004739474873</v>
      </c>
      <c r="U16" s="31">
        <v>21285.896173045727</v>
      </c>
      <c r="V16" s="30">
        <f t="shared" si="6"/>
        <v>5.8013659340053182E-2</v>
      </c>
      <c r="W16" s="31">
        <f t="shared" si="7"/>
        <v>79187.623958768207</v>
      </c>
      <c r="X16" s="27">
        <v>0</v>
      </c>
      <c r="Y16" s="27">
        <v>0</v>
      </c>
      <c r="Z16" s="27">
        <v>0</v>
      </c>
      <c r="AA16" s="28">
        <f t="shared" si="8"/>
        <v>0</v>
      </c>
      <c r="AB16" s="27">
        <f t="shared" si="9"/>
        <v>0</v>
      </c>
      <c r="AC16" s="61">
        <v>31974.239948002178</v>
      </c>
      <c r="AD16" s="61">
        <v>26700.241382861677</v>
      </c>
      <c r="AE16" s="61">
        <v>25234.920772518752</v>
      </c>
      <c r="AF16" s="34">
        <f t="shared" si="10"/>
        <v>5.8013659340053161E-2</v>
      </c>
      <c r="AG16" s="61">
        <f t="shared" si="11"/>
        <v>83909.402103382599</v>
      </c>
      <c r="AH16" s="27">
        <v>1609.4265401436232</v>
      </c>
      <c r="AI16" s="27">
        <v>2251.0808179083474</v>
      </c>
      <c r="AJ16" s="27">
        <v>1540.7847784124724</v>
      </c>
      <c r="AK16" s="28">
        <f t="shared" si="12"/>
        <v>5.8013659340053161E-2</v>
      </c>
      <c r="AL16" s="27">
        <f t="shared" si="13"/>
        <v>5401.2921364644426</v>
      </c>
      <c r="AM16" s="27">
        <v>1524.6859879456074</v>
      </c>
      <c r="AN16" s="27">
        <v>1523.9898240335269</v>
      </c>
      <c r="AO16" s="27">
        <v>1495.8822060832711</v>
      </c>
      <c r="AP16" s="28">
        <f t="shared" si="14"/>
        <v>5.8013659340053189E-2</v>
      </c>
      <c r="AQ16" s="27">
        <f t="shared" si="15"/>
        <v>4544.5580180624056</v>
      </c>
      <c r="AR16" s="27">
        <v>1816.8137695524456</v>
      </c>
      <c r="AS16" s="27">
        <v>1816.8137695524454</v>
      </c>
      <c r="AT16" s="27">
        <v>1816.8137695524454</v>
      </c>
      <c r="AU16" s="28">
        <f t="shared" si="16"/>
        <v>5.8013659340053175E-2</v>
      </c>
      <c r="AV16" s="27">
        <f t="shared" si="17"/>
        <v>5450.4413086573368</v>
      </c>
      <c r="AW16" s="27">
        <v>82208.371995141031</v>
      </c>
      <c r="AX16" s="27">
        <v>85329.170388411731</v>
      </c>
      <c r="AY16" s="27">
        <v>76046.984894003224</v>
      </c>
      <c r="AZ16" s="28">
        <f t="shared" si="18"/>
        <v>5.8013659340053175E-2</v>
      </c>
      <c r="BA16" s="27">
        <f t="shared" si="19"/>
        <v>243584.52727755599</v>
      </c>
      <c r="BB16" s="27">
        <v>1463.1625022154813</v>
      </c>
      <c r="BC16" s="35">
        <v>1464.9609256550227</v>
      </c>
      <c r="BD16" s="35">
        <v>1396.9921223722165</v>
      </c>
      <c r="BE16" s="36">
        <f t="shared" si="20"/>
        <v>5.8013659340053175E-2</v>
      </c>
      <c r="BF16" s="35">
        <f t="shared" si="21"/>
        <v>4325.1155502427209</v>
      </c>
      <c r="BG16" s="36">
        <f t="shared" si="22"/>
        <v>5.8013659340053148E-2</v>
      </c>
      <c r="BH16" s="35">
        <f t="shared" si="23"/>
        <v>16801637.981802449</v>
      </c>
    </row>
    <row r="17" spans="2:60" ht="15">
      <c r="B17" s="38" t="s">
        <v>26</v>
      </c>
      <c r="C17" s="26" t="s">
        <v>27</v>
      </c>
      <c r="D17" s="27">
        <v>834212.70320745627</v>
      </c>
      <c r="E17" s="27">
        <v>771326.27263553406</v>
      </c>
      <c r="F17" s="27">
        <v>762942.36880748684</v>
      </c>
      <c r="G17" s="28">
        <f t="shared" si="0"/>
        <v>1.2562553254429796E-2</v>
      </c>
      <c r="H17" s="27">
        <f t="shared" si="1"/>
        <v>2368481.3446504772</v>
      </c>
      <c r="I17" s="27">
        <v>381208.11574480828</v>
      </c>
      <c r="J17" s="27">
        <v>344677.01488433481</v>
      </c>
      <c r="K17" s="27">
        <v>351237.55707039562</v>
      </c>
      <c r="L17" s="28">
        <f t="shared" si="2"/>
        <v>1.256255325442979E-2</v>
      </c>
      <c r="M17" s="27">
        <f t="shared" si="3"/>
        <v>1077122.6876995387</v>
      </c>
      <c r="N17" s="27">
        <v>48356.111638357106</v>
      </c>
      <c r="O17" s="27">
        <v>26005.500290972646</v>
      </c>
      <c r="P17" s="27">
        <v>26005.500290972639</v>
      </c>
      <c r="Q17" s="28">
        <f t="shared" si="4"/>
        <v>1.2562553254429796E-2</v>
      </c>
      <c r="R17" s="27">
        <f t="shared" si="5"/>
        <v>100367.1122203024</v>
      </c>
      <c r="S17" s="27">
        <v>7212.1794109427037</v>
      </c>
      <c r="T17" s="27">
        <v>5326.1356532379987</v>
      </c>
      <c r="U17" s="31">
        <v>4609.3490271786959</v>
      </c>
      <c r="V17" s="30">
        <f t="shared" si="6"/>
        <v>1.2562553254429801E-2</v>
      </c>
      <c r="W17" s="31">
        <f t="shared" si="7"/>
        <v>17147.664091359398</v>
      </c>
      <c r="X17" s="27">
        <v>0</v>
      </c>
      <c r="Y17" s="27">
        <v>0</v>
      </c>
      <c r="Z17" s="27">
        <v>0</v>
      </c>
      <c r="AA17" s="28">
        <f t="shared" si="8"/>
        <v>0</v>
      </c>
      <c r="AB17" s="27">
        <f t="shared" si="9"/>
        <v>0</v>
      </c>
      <c r="AC17" s="61">
        <v>6923.8537386896342</v>
      </c>
      <c r="AD17" s="61">
        <v>5781.7970473507239</v>
      </c>
      <c r="AE17" s="61">
        <v>5464.4895647396843</v>
      </c>
      <c r="AF17" s="34">
        <f t="shared" si="10"/>
        <v>1.2562553254429796E-2</v>
      </c>
      <c r="AG17" s="61">
        <f t="shared" si="11"/>
        <v>18170.140350780042</v>
      </c>
      <c r="AH17" s="27">
        <v>348.5128648950423</v>
      </c>
      <c r="AI17" s="27">
        <v>487.45972891033773</v>
      </c>
      <c r="AJ17" s="27">
        <v>333.64885188440098</v>
      </c>
      <c r="AK17" s="28">
        <f t="shared" si="12"/>
        <v>1.2562553254429796E-2</v>
      </c>
      <c r="AL17" s="27">
        <f t="shared" si="13"/>
        <v>1169.621445689781</v>
      </c>
      <c r="AM17" s="27">
        <v>330.16274335629669</v>
      </c>
      <c r="AN17" s="27">
        <v>330.01199271724363</v>
      </c>
      <c r="AO17" s="27">
        <v>323.92543566547232</v>
      </c>
      <c r="AP17" s="28">
        <f t="shared" si="14"/>
        <v>1.2562553254429801E-2</v>
      </c>
      <c r="AQ17" s="27">
        <f t="shared" si="15"/>
        <v>984.10017173901269</v>
      </c>
      <c r="AR17" s="27">
        <v>393.42148026897803</v>
      </c>
      <c r="AS17" s="27">
        <v>393.42148026897803</v>
      </c>
      <c r="AT17" s="27">
        <v>393.42148026897797</v>
      </c>
      <c r="AU17" s="28">
        <f t="shared" si="16"/>
        <v>1.2562553254429797E-2</v>
      </c>
      <c r="AV17" s="27">
        <f t="shared" si="17"/>
        <v>1180.2644408069341</v>
      </c>
      <c r="AW17" s="27">
        <v>17801.791214296252</v>
      </c>
      <c r="AX17" s="27">
        <v>18477.583716575704</v>
      </c>
      <c r="AY17" s="27">
        <v>16467.575195866935</v>
      </c>
      <c r="AZ17" s="28">
        <f t="shared" si="18"/>
        <v>1.2562553254429797E-2</v>
      </c>
      <c r="BA17" s="27">
        <f t="shared" si="19"/>
        <v>52746.950126738891</v>
      </c>
      <c r="BB17" s="27">
        <v>316.84015562997399</v>
      </c>
      <c r="BC17" s="35">
        <v>317.22959478086131</v>
      </c>
      <c r="BD17" s="35">
        <v>302.51130738797127</v>
      </c>
      <c r="BE17" s="36">
        <f t="shared" si="20"/>
        <v>1.2562553254429797E-2</v>
      </c>
      <c r="BF17" s="35">
        <f t="shared" si="21"/>
        <v>936.58105779880657</v>
      </c>
      <c r="BG17" s="36">
        <f t="shared" si="22"/>
        <v>1.256255325442979E-2</v>
      </c>
      <c r="BH17" s="35">
        <f t="shared" si="23"/>
        <v>3638306.4662552308</v>
      </c>
    </row>
    <row r="18" spans="2:60" ht="15">
      <c r="B18" s="38" t="s">
        <v>28</v>
      </c>
      <c r="C18" s="26" t="s">
        <v>29</v>
      </c>
      <c r="D18" s="27">
        <v>587176.37204833759</v>
      </c>
      <c r="E18" s="27">
        <v>542912.56976827537</v>
      </c>
      <c r="F18" s="27">
        <v>537011.40066065197</v>
      </c>
      <c r="G18" s="28">
        <f t="shared" si="0"/>
        <v>8.842390454183377E-3</v>
      </c>
      <c r="H18" s="27">
        <f t="shared" si="1"/>
        <v>1667100.3424772648</v>
      </c>
      <c r="I18" s="27">
        <v>268320.53448454203</v>
      </c>
      <c r="J18" s="27">
        <v>242607.42895676586</v>
      </c>
      <c r="K18" s="27">
        <v>247225.19052365402</v>
      </c>
      <c r="L18" s="28">
        <f t="shared" si="2"/>
        <v>8.8423904541833753E-3</v>
      </c>
      <c r="M18" s="27">
        <f t="shared" si="3"/>
        <v>758153.15396496188</v>
      </c>
      <c r="N18" s="27">
        <v>34036.362775350666</v>
      </c>
      <c r="O18" s="27">
        <v>18304.462705308299</v>
      </c>
      <c r="P18" s="27">
        <v>18304.462705308295</v>
      </c>
      <c r="Q18" s="28">
        <f t="shared" si="4"/>
        <v>8.842390454183377E-3</v>
      </c>
      <c r="R18" s="27">
        <f t="shared" si="5"/>
        <v>70645.288185967249</v>
      </c>
      <c r="S18" s="27">
        <v>5076.428739093315</v>
      </c>
      <c r="T18" s="27">
        <v>3748.9012069477644</v>
      </c>
      <c r="U18" s="31">
        <v>3244.3773978472423</v>
      </c>
      <c r="V18" s="30">
        <f t="shared" si="6"/>
        <v>8.8423904541833822E-3</v>
      </c>
      <c r="W18" s="31">
        <f t="shared" si="7"/>
        <v>12069.707343888322</v>
      </c>
      <c r="X18" s="27">
        <v>0</v>
      </c>
      <c r="Y18" s="27">
        <v>0</v>
      </c>
      <c r="Z18" s="27">
        <v>0</v>
      </c>
      <c r="AA18" s="28">
        <f t="shared" si="8"/>
        <v>0</v>
      </c>
      <c r="AB18" s="27">
        <f t="shared" si="9"/>
        <v>0</v>
      </c>
      <c r="AC18" s="61">
        <v>4873.485267301261</v>
      </c>
      <c r="AD18" s="61">
        <v>4069.627088067632</v>
      </c>
      <c r="AE18" s="61">
        <v>3846.2842214977773</v>
      </c>
      <c r="AF18" s="34">
        <f t="shared" si="10"/>
        <v>8.8423904541833787E-3</v>
      </c>
      <c r="AG18" s="61">
        <f t="shared" si="11"/>
        <v>12789.396576866671</v>
      </c>
      <c r="AH18" s="27">
        <v>245.30736445804618</v>
      </c>
      <c r="AI18" s="27">
        <v>343.10773983749601</v>
      </c>
      <c r="AJ18" s="27">
        <v>234.8450480726564</v>
      </c>
      <c r="AK18" s="28">
        <f t="shared" si="12"/>
        <v>8.8423904541833787E-3</v>
      </c>
      <c r="AL18" s="27">
        <f t="shared" si="13"/>
        <v>823.26015236819865</v>
      </c>
      <c r="AM18" s="27">
        <v>232.39128472162051</v>
      </c>
      <c r="AN18" s="27">
        <v>232.2851760361703</v>
      </c>
      <c r="AO18" s="27">
        <v>228.00103786111845</v>
      </c>
      <c r="AP18" s="28">
        <f t="shared" si="14"/>
        <v>8.8423904541833805E-3</v>
      </c>
      <c r="AQ18" s="27">
        <f t="shared" si="15"/>
        <v>692.67749861890923</v>
      </c>
      <c r="AR18" s="27">
        <v>276.91714185366095</v>
      </c>
      <c r="AS18" s="27">
        <v>276.91714185366095</v>
      </c>
      <c r="AT18" s="27">
        <v>276.91714185366095</v>
      </c>
      <c r="AU18" s="28">
        <f t="shared" si="16"/>
        <v>8.8423904541833805E-3</v>
      </c>
      <c r="AV18" s="27">
        <f t="shared" si="17"/>
        <v>830.75142556098285</v>
      </c>
      <c r="AW18" s="27">
        <v>12530.127077881467</v>
      </c>
      <c r="AX18" s="27">
        <v>13005.796398451901</v>
      </c>
      <c r="AY18" s="27">
        <v>11591.013925782561</v>
      </c>
      <c r="AZ18" s="28">
        <f t="shared" si="18"/>
        <v>8.8423904541833805E-3</v>
      </c>
      <c r="BA18" s="27">
        <f t="shared" si="19"/>
        <v>37126.937402115931</v>
      </c>
      <c r="BB18" s="27">
        <v>223.01392964495906</v>
      </c>
      <c r="BC18" s="35">
        <v>223.28804374903874</v>
      </c>
      <c r="BD18" s="35">
        <v>212.92829909291748</v>
      </c>
      <c r="BE18" s="36">
        <f t="shared" si="20"/>
        <v>8.8423904541833805E-3</v>
      </c>
      <c r="BF18" s="35">
        <f t="shared" si="21"/>
        <v>659.23027248691528</v>
      </c>
      <c r="BG18" s="36">
        <f t="shared" si="22"/>
        <v>8.842390454183377E-3</v>
      </c>
      <c r="BH18" s="35">
        <f t="shared" si="23"/>
        <v>2560890.7453001002</v>
      </c>
    </row>
    <row r="19" spans="2:60" ht="15">
      <c r="B19" s="38" t="s">
        <v>30</v>
      </c>
      <c r="C19" s="26" t="s">
        <v>31</v>
      </c>
      <c r="D19" s="27">
        <v>2024020.1967770553</v>
      </c>
      <c r="E19" s="27">
        <v>1871441.1182142401</v>
      </c>
      <c r="F19" s="27">
        <v>1851099.554713038</v>
      </c>
      <c r="G19" s="28">
        <f t="shared" si="0"/>
        <v>3.0480069905780307E-2</v>
      </c>
      <c r="H19" s="27">
        <f t="shared" si="1"/>
        <v>5746560.8697043331</v>
      </c>
      <c r="I19" s="27">
        <v>924911.50335664279</v>
      </c>
      <c r="J19" s="27">
        <v>836277.41079510772</v>
      </c>
      <c r="K19" s="27">
        <v>852195.01770200336</v>
      </c>
      <c r="L19" s="28">
        <f t="shared" si="2"/>
        <v>3.0480069905780293E-2</v>
      </c>
      <c r="M19" s="27">
        <f t="shared" si="3"/>
        <v>2613383.9318537535</v>
      </c>
      <c r="N19" s="27">
        <v>117324.68975517512</v>
      </c>
      <c r="O19" s="27">
        <v>63096.207494613642</v>
      </c>
      <c r="P19" s="27">
        <v>63096.207494613634</v>
      </c>
      <c r="Q19" s="28">
        <f t="shared" si="4"/>
        <v>3.0480069905780303E-2</v>
      </c>
      <c r="R19" s="27">
        <f t="shared" si="5"/>
        <v>243517.1047444024</v>
      </c>
      <c r="S19" s="27">
        <v>17498.650805006349</v>
      </c>
      <c r="T19" s="27">
        <v>12922.610853897755</v>
      </c>
      <c r="U19" s="31">
        <v>11183.497313255688</v>
      </c>
      <c r="V19" s="30">
        <f t="shared" si="6"/>
        <v>3.0480069905780317E-2</v>
      </c>
      <c r="W19" s="31">
        <f t="shared" si="7"/>
        <v>41604.758972159791</v>
      </c>
      <c r="X19" s="27">
        <v>0</v>
      </c>
      <c r="Y19" s="27">
        <v>0</v>
      </c>
      <c r="Z19" s="27">
        <v>0</v>
      </c>
      <c r="AA19" s="28">
        <f t="shared" si="8"/>
        <v>0</v>
      </c>
      <c r="AB19" s="27">
        <f t="shared" si="9"/>
        <v>0</v>
      </c>
      <c r="AC19" s="61">
        <v>16799.096624584803</v>
      </c>
      <c r="AD19" s="61">
        <v>14028.165661478275</v>
      </c>
      <c r="AE19" s="61">
        <v>13258.293959784096</v>
      </c>
      <c r="AF19" s="34">
        <f t="shared" si="10"/>
        <v>3.0480069905780307E-2</v>
      </c>
      <c r="AG19" s="61">
        <f t="shared" si="11"/>
        <v>44085.556245847176</v>
      </c>
      <c r="AH19" s="27">
        <v>845.58419534013865</v>
      </c>
      <c r="AI19" s="27">
        <v>1182.7059605260313</v>
      </c>
      <c r="AJ19" s="27">
        <v>809.52017662761932</v>
      </c>
      <c r="AK19" s="28">
        <f t="shared" si="12"/>
        <v>3.048006990578031E-2</v>
      </c>
      <c r="AL19" s="27">
        <f t="shared" si="13"/>
        <v>2837.8103324937892</v>
      </c>
      <c r="AM19" s="27">
        <v>801.06195722876532</v>
      </c>
      <c r="AN19" s="27">
        <v>800.69619638989593</v>
      </c>
      <c r="AO19" s="27">
        <v>785.92860252054538</v>
      </c>
      <c r="AP19" s="28">
        <f t="shared" si="14"/>
        <v>3.0480069905780317E-2</v>
      </c>
      <c r="AQ19" s="27">
        <f t="shared" si="15"/>
        <v>2387.6867561392064</v>
      </c>
      <c r="AR19" s="27">
        <v>954.54434923932217</v>
      </c>
      <c r="AS19" s="27">
        <v>954.54434923932217</v>
      </c>
      <c r="AT19" s="27">
        <v>954.54434923932206</v>
      </c>
      <c r="AU19" s="28">
        <f t="shared" si="16"/>
        <v>3.048006990578031E-2</v>
      </c>
      <c r="AV19" s="27">
        <f t="shared" si="17"/>
        <v>2863.6330477179663</v>
      </c>
      <c r="AW19" s="27">
        <v>43191.844020125805</v>
      </c>
      <c r="AX19" s="27">
        <v>44831.494996651338</v>
      </c>
      <c r="AY19" s="27">
        <v>39954.683811726492</v>
      </c>
      <c r="AZ19" s="28">
        <f t="shared" si="18"/>
        <v>3.0480069905780314E-2</v>
      </c>
      <c r="BA19" s="27">
        <f t="shared" si="19"/>
        <v>127978.02282850363</v>
      </c>
      <c r="BB19" s="27">
        <v>768.73784309368546</v>
      </c>
      <c r="BC19" s="35">
        <v>769.68272526076453</v>
      </c>
      <c r="BD19" s="35">
        <v>733.97227535915226</v>
      </c>
      <c r="BE19" s="36">
        <f t="shared" si="20"/>
        <v>3.0480069905780314E-2</v>
      </c>
      <c r="BF19" s="35">
        <f t="shared" si="21"/>
        <v>2272.3928437136024</v>
      </c>
      <c r="BG19" s="36">
        <f t="shared" si="22"/>
        <v>3.0480069905780307E-2</v>
      </c>
      <c r="BH19" s="35">
        <f t="shared" si="23"/>
        <v>8827491.767329067</v>
      </c>
    </row>
    <row r="20" spans="2:60" ht="15">
      <c r="B20" s="38" t="s">
        <v>32</v>
      </c>
      <c r="C20" s="26" t="s">
        <v>33</v>
      </c>
      <c r="D20" s="27">
        <v>2712343.2966147787</v>
      </c>
      <c r="E20" s="27">
        <v>2507875.5538508971</v>
      </c>
      <c r="F20" s="27">
        <v>2480616.288605914</v>
      </c>
      <c r="G20" s="28">
        <f t="shared" si="0"/>
        <v>4.0845646412489521E-2</v>
      </c>
      <c r="H20" s="27">
        <f t="shared" si="1"/>
        <v>7700835.1390715893</v>
      </c>
      <c r="I20" s="27">
        <v>1239452.8078751266</v>
      </c>
      <c r="J20" s="27">
        <v>1120676.2822289777</v>
      </c>
      <c r="K20" s="27">
        <v>1142007.1041549721</v>
      </c>
      <c r="L20" s="28">
        <f t="shared" si="2"/>
        <v>4.0845646412489514E-2</v>
      </c>
      <c r="M20" s="27">
        <f t="shared" si="3"/>
        <v>3502136.1942590764</v>
      </c>
      <c r="N20" s="27">
        <v>157224.14049602003</v>
      </c>
      <c r="O20" s="27">
        <v>84553.788402083475</v>
      </c>
      <c r="P20" s="27">
        <v>84553.788402083461</v>
      </c>
      <c r="Q20" s="28">
        <f t="shared" si="4"/>
        <v>4.0845646412489521E-2</v>
      </c>
      <c r="R20" s="27">
        <f t="shared" si="5"/>
        <v>326331.71730018698</v>
      </c>
      <c r="S20" s="27">
        <v>23449.542789315219</v>
      </c>
      <c r="T20" s="27">
        <v>17317.296032986058</v>
      </c>
      <c r="U20" s="31">
        <v>14986.749647370081</v>
      </c>
      <c r="V20" s="30">
        <f t="shared" si="6"/>
        <v>4.0845646412489542E-2</v>
      </c>
      <c r="W20" s="31">
        <f t="shared" si="7"/>
        <v>55753.588469671362</v>
      </c>
      <c r="X20" s="27">
        <v>0</v>
      </c>
      <c r="Y20" s="27">
        <v>0</v>
      </c>
      <c r="Z20" s="27">
        <v>0</v>
      </c>
      <c r="AA20" s="28">
        <f t="shared" si="8"/>
        <v>0</v>
      </c>
      <c r="AB20" s="27">
        <f t="shared" si="9"/>
        <v>0</v>
      </c>
      <c r="AC20" s="61">
        <v>22512.086189372887</v>
      </c>
      <c r="AD20" s="61">
        <v>18798.824812272032</v>
      </c>
      <c r="AE20" s="61">
        <v>17767.137306056087</v>
      </c>
      <c r="AF20" s="34">
        <f t="shared" si="10"/>
        <v>4.0845646412489521E-2</v>
      </c>
      <c r="AG20" s="61">
        <f t="shared" si="11"/>
        <v>59078.048307701007</v>
      </c>
      <c r="AH20" s="27">
        <v>1133.1480919045671</v>
      </c>
      <c r="AI20" s="27">
        <v>1584.9172794852664</v>
      </c>
      <c r="AJ20" s="27">
        <v>1084.8195230693095</v>
      </c>
      <c r="AK20" s="28">
        <f t="shared" si="12"/>
        <v>4.0845646412489521E-2</v>
      </c>
      <c r="AL20" s="27">
        <f t="shared" si="13"/>
        <v>3802.8848944591427</v>
      </c>
      <c r="AM20" s="27">
        <v>1073.4848561898434</v>
      </c>
      <c r="AN20" s="27">
        <v>1072.9947084328937</v>
      </c>
      <c r="AO20" s="27">
        <v>1053.2049927460425</v>
      </c>
      <c r="AP20" s="28">
        <f t="shared" si="14"/>
        <v>4.0845646412489535E-2</v>
      </c>
      <c r="AQ20" s="27">
        <f t="shared" si="15"/>
        <v>3199.6845573687797</v>
      </c>
      <c r="AR20" s="27">
        <v>1279.1631086999348</v>
      </c>
      <c r="AS20" s="27">
        <v>1279.1631086999348</v>
      </c>
      <c r="AT20" s="27">
        <v>1279.1631086999348</v>
      </c>
      <c r="AU20" s="28">
        <f t="shared" si="16"/>
        <v>4.0845646412489528E-2</v>
      </c>
      <c r="AV20" s="27">
        <f t="shared" si="17"/>
        <v>3837.4893260998042</v>
      </c>
      <c r="AW20" s="27">
        <v>57880.404940111112</v>
      </c>
      <c r="AX20" s="27">
        <v>60077.663812353872</v>
      </c>
      <c r="AY20" s="27">
        <v>53542.360386355547</v>
      </c>
      <c r="AZ20" s="28">
        <f t="shared" si="18"/>
        <v>4.0845646412489535E-2</v>
      </c>
      <c r="BA20" s="27">
        <f t="shared" si="19"/>
        <v>171500.42913882053</v>
      </c>
      <c r="BB20" s="27">
        <v>1030.1680481693986</v>
      </c>
      <c r="BC20" s="35">
        <v>1031.4342632081857</v>
      </c>
      <c r="BD20" s="35">
        <v>983.57950387131302</v>
      </c>
      <c r="BE20" s="36">
        <f t="shared" si="20"/>
        <v>4.0845646412489535E-2</v>
      </c>
      <c r="BF20" s="35">
        <f t="shared" si="21"/>
        <v>3045.1818152488977</v>
      </c>
      <c r="BG20" s="36">
        <f t="shared" si="22"/>
        <v>4.08456464124895E-2</v>
      </c>
      <c r="BH20" s="35">
        <f t="shared" si="23"/>
        <v>11829520.357140219</v>
      </c>
    </row>
    <row r="21" spans="2:60" ht="15">
      <c r="B21" s="38" t="s">
        <v>34</v>
      </c>
      <c r="C21" s="26" t="s">
        <v>35</v>
      </c>
      <c r="D21" s="27">
        <v>1518099.270231015</v>
      </c>
      <c r="E21" s="27">
        <v>1403658.6197930567</v>
      </c>
      <c r="F21" s="27">
        <v>1388401.6017278689</v>
      </c>
      <c r="G21" s="28">
        <f t="shared" si="0"/>
        <v>2.2861319246831716E-2</v>
      </c>
      <c r="H21" s="27">
        <f t="shared" si="1"/>
        <v>4310159.4917519409</v>
      </c>
      <c r="I21" s="27">
        <v>693722.06883598212</v>
      </c>
      <c r="J21" s="27">
        <v>627242.81559062738</v>
      </c>
      <c r="K21" s="27">
        <v>639181.68234090041</v>
      </c>
      <c r="L21" s="28">
        <f t="shared" si="2"/>
        <v>2.2861319246831709E-2</v>
      </c>
      <c r="M21" s="27">
        <f t="shared" si="3"/>
        <v>1960146.56676751</v>
      </c>
      <c r="N21" s="27">
        <v>87998.393583732788</v>
      </c>
      <c r="O21" s="27">
        <v>47324.778035536809</v>
      </c>
      <c r="P21" s="27">
        <v>47324.778035536809</v>
      </c>
      <c r="Q21" s="28">
        <f t="shared" si="4"/>
        <v>2.2861319246831713E-2</v>
      </c>
      <c r="R21" s="27">
        <f t="shared" si="5"/>
        <v>182647.94965480641</v>
      </c>
      <c r="S21" s="27">
        <v>13124.715385453039</v>
      </c>
      <c r="T21" s="27">
        <v>9692.4952320238463</v>
      </c>
      <c r="U21" s="31">
        <v>8388.0877952296723</v>
      </c>
      <c r="V21" s="30">
        <f t="shared" si="6"/>
        <v>2.2861319246831723E-2</v>
      </c>
      <c r="W21" s="31">
        <f t="shared" si="7"/>
        <v>31205.298412706557</v>
      </c>
      <c r="X21" s="27">
        <v>0</v>
      </c>
      <c r="Y21" s="27">
        <v>0</v>
      </c>
      <c r="Z21" s="27">
        <v>0</v>
      </c>
      <c r="AA21" s="28">
        <f t="shared" si="8"/>
        <v>0</v>
      </c>
      <c r="AB21" s="27">
        <f t="shared" si="9"/>
        <v>0</v>
      </c>
      <c r="AC21" s="61">
        <v>12600.020675155152</v>
      </c>
      <c r="AD21" s="61">
        <v>10521.70728695338</v>
      </c>
      <c r="AE21" s="61">
        <v>9944.2715131530549</v>
      </c>
      <c r="AF21" s="34">
        <f t="shared" si="10"/>
        <v>2.2861319246831716E-2</v>
      </c>
      <c r="AG21" s="61">
        <f t="shared" si="11"/>
        <v>33065.999475261589</v>
      </c>
      <c r="AH21" s="27">
        <v>634.22329080945497</v>
      </c>
      <c r="AI21" s="27">
        <v>887.07862620711251</v>
      </c>
      <c r="AJ21" s="27">
        <v>607.17377787660371</v>
      </c>
      <c r="AK21" s="28">
        <f t="shared" si="12"/>
        <v>2.2861319246831713E-2</v>
      </c>
      <c r="AL21" s="27">
        <f t="shared" si="13"/>
        <v>2128.4756948931708</v>
      </c>
      <c r="AM21" s="27">
        <v>600.82976178560784</v>
      </c>
      <c r="AN21" s="27">
        <v>600.5554259546459</v>
      </c>
      <c r="AO21" s="27">
        <v>589.47911677955585</v>
      </c>
      <c r="AP21" s="28">
        <f t="shared" si="14"/>
        <v>2.2861319246831723E-2</v>
      </c>
      <c r="AQ21" s="27">
        <f t="shared" si="15"/>
        <v>1790.8643045198096</v>
      </c>
      <c r="AR21" s="27">
        <v>715.9479348530291</v>
      </c>
      <c r="AS21" s="27">
        <v>715.94793485302898</v>
      </c>
      <c r="AT21" s="27">
        <v>715.94793485302898</v>
      </c>
      <c r="AU21" s="28">
        <f t="shared" si="16"/>
        <v>2.2861319246831716E-2</v>
      </c>
      <c r="AV21" s="27">
        <f t="shared" si="17"/>
        <v>2147.8438045590869</v>
      </c>
      <c r="AW21" s="27">
        <v>32395.678161361382</v>
      </c>
      <c r="AX21" s="27">
        <v>33625.484541189304</v>
      </c>
      <c r="AY21" s="27">
        <v>29967.673461696231</v>
      </c>
      <c r="AZ21" s="28">
        <f t="shared" si="18"/>
        <v>2.2861319246831723E-2</v>
      </c>
      <c r="BA21" s="27">
        <f t="shared" si="19"/>
        <v>95988.836164246924</v>
      </c>
      <c r="BB21" s="27">
        <v>576.58533272434295</v>
      </c>
      <c r="BC21" s="35">
        <v>577.29403362099458</v>
      </c>
      <c r="BD21" s="35">
        <v>550.50971199140656</v>
      </c>
      <c r="BE21" s="36">
        <f t="shared" si="20"/>
        <v>2.286131924683172E-2</v>
      </c>
      <c r="BF21" s="35">
        <f t="shared" si="21"/>
        <v>1704.3890783367442</v>
      </c>
      <c r="BG21" s="36">
        <f t="shared" si="22"/>
        <v>2.2861319246831709E-2</v>
      </c>
      <c r="BH21" s="35">
        <f t="shared" si="23"/>
        <v>6620985.7151087811</v>
      </c>
    </row>
    <row r="22" spans="2:60" ht="15">
      <c r="B22" s="38" t="s">
        <v>36</v>
      </c>
      <c r="C22" s="26" t="s">
        <v>37</v>
      </c>
      <c r="D22" s="27">
        <v>858505.8222477088</v>
      </c>
      <c r="E22" s="27">
        <v>793788.07510864898</v>
      </c>
      <c r="F22" s="27">
        <v>785160.02350757748</v>
      </c>
      <c r="G22" s="28">
        <f t="shared" si="0"/>
        <v>1.2928387532049852E-2</v>
      </c>
      <c r="H22" s="27">
        <f t="shared" si="1"/>
        <v>2437453.9208639353</v>
      </c>
      <c r="I22" s="27">
        <v>392309.28226899623</v>
      </c>
      <c r="J22" s="27">
        <v>354714.3587425974</v>
      </c>
      <c r="K22" s="27">
        <v>361465.95056345977</v>
      </c>
      <c r="L22" s="28">
        <f t="shared" si="2"/>
        <v>1.2928387532049848E-2</v>
      </c>
      <c r="M22" s="27">
        <f t="shared" si="3"/>
        <v>1108489.5915750535</v>
      </c>
      <c r="N22" s="27">
        <v>49764.290597797153</v>
      </c>
      <c r="O22" s="27">
        <v>26762.806805055789</v>
      </c>
      <c r="P22" s="27">
        <v>26762.806805055785</v>
      </c>
      <c r="Q22" s="28">
        <f t="shared" si="4"/>
        <v>1.2928387532049848E-2</v>
      </c>
      <c r="R22" s="27">
        <f t="shared" si="5"/>
        <v>103289.90420790872</v>
      </c>
      <c r="S22" s="27">
        <v>7422.2053818923669</v>
      </c>
      <c r="T22" s="27">
        <v>5481.2381192531511</v>
      </c>
      <c r="U22" s="31">
        <v>4743.5779404819705</v>
      </c>
      <c r="V22" s="30">
        <f t="shared" si="6"/>
        <v>1.2928387532049857E-2</v>
      </c>
      <c r="W22" s="31">
        <f t="shared" si="7"/>
        <v>17647.02144162749</v>
      </c>
      <c r="X22" s="27">
        <v>0</v>
      </c>
      <c r="Y22" s="27">
        <v>0</v>
      </c>
      <c r="Z22" s="27">
        <v>0</v>
      </c>
      <c r="AA22" s="28">
        <f t="shared" si="8"/>
        <v>0</v>
      </c>
      <c r="AB22" s="27">
        <f t="shared" si="9"/>
        <v>0</v>
      </c>
      <c r="AC22" s="61">
        <v>7125.4833739667829</v>
      </c>
      <c r="AD22" s="61">
        <v>5950.168834783145</v>
      </c>
      <c r="AE22" s="61">
        <v>5623.6210368211232</v>
      </c>
      <c r="AF22" s="34">
        <f t="shared" si="10"/>
        <v>1.292838753204985E-2</v>
      </c>
      <c r="AG22" s="61">
        <f t="shared" si="11"/>
        <v>18699.27324557105</v>
      </c>
      <c r="AH22" s="27">
        <v>358.66191259163344</v>
      </c>
      <c r="AI22" s="27">
        <v>501.65505005111766</v>
      </c>
      <c r="AJ22" s="27">
        <v>343.36504446371208</v>
      </c>
      <c r="AK22" s="28">
        <f t="shared" si="12"/>
        <v>1.292838753204985E-2</v>
      </c>
      <c r="AL22" s="27">
        <f t="shared" si="13"/>
        <v>1203.6820071064631</v>
      </c>
      <c r="AM22" s="27">
        <v>339.77741692356818</v>
      </c>
      <c r="AN22" s="27">
        <v>339.62227627318362</v>
      </c>
      <c r="AO22" s="27">
        <v>333.35847251390544</v>
      </c>
      <c r="AP22" s="28">
        <f t="shared" si="14"/>
        <v>1.2928387532049855E-2</v>
      </c>
      <c r="AQ22" s="27">
        <f t="shared" si="15"/>
        <v>1012.7581657106573</v>
      </c>
      <c r="AR22" s="27">
        <v>404.87831234120529</v>
      </c>
      <c r="AS22" s="27">
        <v>404.87831234120529</v>
      </c>
      <c r="AT22" s="27">
        <v>404.87831234120529</v>
      </c>
      <c r="AU22" s="28">
        <f t="shared" si="16"/>
        <v>1.2928387532049852E-2</v>
      </c>
      <c r="AV22" s="27">
        <f t="shared" si="17"/>
        <v>1214.6349370236157</v>
      </c>
      <c r="AW22" s="27">
        <v>18320.19740906631</v>
      </c>
      <c r="AX22" s="27">
        <v>19015.669673642908</v>
      </c>
      <c r="AY22" s="27">
        <v>16947.127668514931</v>
      </c>
      <c r="AZ22" s="28">
        <f t="shared" si="18"/>
        <v>1.2928387532049853E-2</v>
      </c>
      <c r="BA22" s="27">
        <f t="shared" si="19"/>
        <v>54282.994751224149</v>
      </c>
      <c r="BB22" s="27">
        <v>326.06686194582937</v>
      </c>
      <c r="BC22" s="35">
        <v>326.46764195932292</v>
      </c>
      <c r="BD22" s="35">
        <v>311.32074312677327</v>
      </c>
      <c r="BE22" s="36">
        <f t="shared" si="20"/>
        <v>1.2928387532049853E-2</v>
      </c>
      <c r="BF22" s="35">
        <f t="shared" si="21"/>
        <v>963.85524703192561</v>
      </c>
      <c r="BG22" s="36">
        <f t="shared" si="22"/>
        <v>1.2928387532049848E-2</v>
      </c>
      <c r="BH22" s="35">
        <f t="shared" si="23"/>
        <v>3744257.6364421928</v>
      </c>
    </row>
    <row r="23" spans="2:60" ht="15">
      <c r="B23" s="38" t="s">
        <v>38</v>
      </c>
      <c r="C23" s="26" t="s">
        <v>39</v>
      </c>
      <c r="D23" s="27">
        <v>683909.52451020142</v>
      </c>
      <c r="E23" s="27">
        <v>632353.57401313551</v>
      </c>
      <c r="F23" s="27">
        <v>625480.22905143327</v>
      </c>
      <c r="G23" s="28">
        <f t="shared" si="0"/>
        <v>1.0299111713160463E-2</v>
      </c>
      <c r="H23" s="27">
        <f t="shared" si="1"/>
        <v>1941743.3275747704</v>
      </c>
      <c r="I23" s="27">
        <v>312524.44391706475</v>
      </c>
      <c r="J23" s="27">
        <v>282575.28619834385</v>
      </c>
      <c r="K23" s="27">
        <v>287953.79130830761</v>
      </c>
      <c r="L23" s="28">
        <f t="shared" si="2"/>
        <v>1.0299111713160457E-2</v>
      </c>
      <c r="M23" s="27">
        <f t="shared" si="3"/>
        <v>883053.5214237161</v>
      </c>
      <c r="N23" s="27">
        <v>39643.612702846491</v>
      </c>
      <c r="O23" s="27">
        <v>21319.993414468587</v>
      </c>
      <c r="P23" s="27">
        <v>21319.993414468583</v>
      </c>
      <c r="Q23" s="28">
        <f t="shared" si="4"/>
        <v>1.0299111713160461E-2</v>
      </c>
      <c r="R23" s="27">
        <f t="shared" si="5"/>
        <v>82283.599531783664</v>
      </c>
      <c r="S23" s="27">
        <v>5912.7344532818215</v>
      </c>
      <c r="T23" s="27">
        <v>4366.5061537392712</v>
      </c>
      <c r="U23" s="31">
        <v>3778.8656170767904</v>
      </c>
      <c r="V23" s="30">
        <f t="shared" si="6"/>
        <v>1.0299111713160466E-2</v>
      </c>
      <c r="W23" s="31">
        <f t="shared" si="7"/>
        <v>14058.106224097883</v>
      </c>
      <c r="X23" s="27">
        <v>0</v>
      </c>
      <c r="Y23" s="27">
        <v>0</v>
      </c>
      <c r="Z23" s="27">
        <v>0</v>
      </c>
      <c r="AA23" s="28">
        <f t="shared" si="8"/>
        <v>0</v>
      </c>
      <c r="AB23" s="27">
        <f t="shared" si="9"/>
        <v>0</v>
      </c>
      <c r="AC23" s="61">
        <v>5676.3574805307326</v>
      </c>
      <c r="AD23" s="61">
        <v>4740.0693543320003</v>
      </c>
      <c r="AE23" s="61">
        <v>4479.9323308586499</v>
      </c>
      <c r="AF23" s="34">
        <f t="shared" si="10"/>
        <v>1.0299111713160463E-2</v>
      </c>
      <c r="AG23" s="61">
        <f t="shared" si="11"/>
        <v>14896.359165721384</v>
      </c>
      <c r="AH23" s="27">
        <v>285.72001696884018</v>
      </c>
      <c r="AI23" s="27">
        <v>399.63231216108022</v>
      </c>
      <c r="AJ23" s="27">
        <v>273.53410798982873</v>
      </c>
      <c r="AK23" s="28">
        <f t="shared" si="12"/>
        <v>1.0299111713160463E-2</v>
      </c>
      <c r="AL23" s="27">
        <f t="shared" si="13"/>
        <v>958.88643711974919</v>
      </c>
      <c r="AM23" s="27">
        <v>270.67610448942668</v>
      </c>
      <c r="AN23" s="27">
        <v>270.55251514886879</v>
      </c>
      <c r="AO23" s="27">
        <v>265.56259552384256</v>
      </c>
      <c r="AP23" s="28">
        <f t="shared" si="14"/>
        <v>1.0299111713160466E-2</v>
      </c>
      <c r="AQ23" s="27">
        <f t="shared" si="15"/>
        <v>806.79121516213809</v>
      </c>
      <c r="AR23" s="27">
        <v>322.53728152104628</v>
      </c>
      <c r="AS23" s="27">
        <v>322.53728152104628</v>
      </c>
      <c r="AT23" s="27">
        <v>322.53728152104622</v>
      </c>
      <c r="AU23" s="28">
        <f t="shared" si="16"/>
        <v>1.0299111713160461E-2</v>
      </c>
      <c r="AV23" s="27">
        <f t="shared" si="17"/>
        <v>967.61184456313867</v>
      </c>
      <c r="AW23" s="27">
        <v>14594.376851357461</v>
      </c>
      <c r="AX23" s="27">
        <v>15148.40932667756</v>
      </c>
      <c r="AY23" s="27">
        <v>13500.551452571886</v>
      </c>
      <c r="AZ23" s="28">
        <f t="shared" si="18"/>
        <v>1.0299111713160464E-2</v>
      </c>
      <c r="BA23" s="27">
        <f t="shared" si="19"/>
        <v>43243.337630606911</v>
      </c>
      <c r="BB23" s="27">
        <v>259.75389651762009</v>
      </c>
      <c r="BC23" s="35">
        <v>260.07316898072804</v>
      </c>
      <c r="BD23" s="35">
        <v>248.00672969758924</v>
      </c>
      <c r="BE23" s="36">
        <f t="shared" si="20"/>
        <v>1.0299111713160463E-2</v>
      </c>
      <c r="BF23" s="35">
        <f t="shared" si="21"/>
        <v>767.83379519593734</v>
      </c>
      <c r="BG23" s="36">
        <f t="shared" si="22"/>
        <v>1.0299111713160459E-2</v>
      </c>
      <c r="BH23" s="35">
        <f t="shared" si="23"/>
        <v>2982779.3748427373</v>
      </c>
    </row>
    <row r="24" spans="2:60" ht="15">
      <c r="B24" s="38" t="s">
        <v>40</v>
      </c>
      <c r="C24" s="26" t="s">
        <v>41</v>
      </c>
      <c r="D24" s="27">
        <v>945247.61596433423</v>
      </c>
      <c r="E24" s="27">
        <v>873990.91087453708</v>
      </c>
      <c r="F24" s="27">
        <v>864491.09736718389</v>
      </c>
      <c r="G24" s="28">
        <f t="shared" si="0"/>
        <v>1.4234647193117227E-2</v>
      </c>
      <c r="H24" s="27">
        <f t="shared" si="1"/>
        <v>2683729.624206055</v>
      </c>
      <c r="I24" s="27">
        <v>431947.46520711493</v>
      </c>
      <c r="J24" s="27">
        <v>390554.02218695043</v>
      </c>
      <c r="K24" s="27">
        <v>397987.78199061204</v>
      </c>
      <c r="L24" s="28">
        <f t="shared" si="2"/>
        <v>1.4234647193117225E-2</v>
      </c>
      <c r="M24" s="27">
        <f t="shared" si="3"/>
        <v>1220489.2693846775</v>
      </c>
      <c r="N24" s="27">
        <v>54792.379770432752</v>
      </c>
      <c r="O24" s="27">
        <v>29466.869849245875</v>
      </c>
      <c r="P24" s="27">
        <v>29466.869849245872</v>
      </c>
      <c r="Q24" s="28">
        <f t="shared" si="4"/>
        <v>1.4234647193117227E-2</v>
      </c>
      <c r="R24" s="27">
        <f t="shared" si="5"/>
        <v>113726.1194689245</v>
      </c>
      <c r="S24" s="27">
        <v>8172.1308820746735</v>
      </c>
      <c r="T24" s="27">
        <v>6035.0519827481576</v>
      </c>
      <c r="U24" s="31">
        <v>5222.8600239915922</v>
      </c>
      <c r="V24" s="30">
        <f t="shared" si="6"/>
        <v>1.4234647193117234E-2</v>
      </c>
      <c r="W24" s="31">
        <f t="shared" si="7"/>
        <v>19430.042888814423</v>
      </c>
      <c r="X24" s="27">
        <v>0</v>
      </c>
      <c r="Y24" s="27">
        <v>0</v>
      </c>
      <c r="Z24" s="27">
        <v>0</v>
      </c>
      <c r="AA24" s="28">
        <f t="shared" si="8"/>
        <v>0</v>
      </c>
      <c r="AB24" s="27">
        <f t="shared" si="9"/>
        <v>0</v>
      </c>
      <c r="AC24" s="61">
        <v>7845.4286474159999</v>
      </c>
      <c r="AD24" s="61">
        <v>6551.3625649485903</v>
      </c>
      <c r="AE24" s="61">
        <v>6191.820999215397</v>
      </c>
      <c r="AF24" s="34">
        <f t="shared" si="10"/>
        <v>1.4234647193117227E-2</v>
      </c>
      <c r="AG24" s="61">
        <f t="shared" si="11"/>
        <v>20588.612211579988</v>
      </c>
      <c r="AH24" s="27">
        <v>394.90042936089679</v>
      </c>
      <c r="AI24" s="27">
        <v>552.34132117565059</v>
      </c>
      <c r="AJ24" s="27">
        <v>378.05799480200051</v>
      </c>
      <c r="AK24" s="28">
        <f t="shared" si="12"/>
        <v>1.4234647193117227E-2</v>
      </c>
      <c r="AL24" s="27">
        <f t="shared" si="13"/>
        <v>1325.2997453385478</v>
      </c>
      <c r="AM24" s="27">
        <v>374.10788020591048</v>
      </c>
      <c r="AN24" s="27">
        <v>373.93706443959309</v>
      </c>
      <c r="AO24" s="27">
        <v>367.04037787452779</v>
      </c>
      <c r="AP24" s="28">
        <f t="shared" si="14"/>
        <v>1.4234647193117234E-2</v>
      </c>
      <c r="AQ24" s="27">
        <f t="shared" si="15"/>
        <v>1115.0853225200315</v>
      </c>
      <c r="AR24" s="27">
        <v>445.78644614685231</v>
      </c>
      <c r="AS24" s="27">
        <v>445.78644614685231</v>
      </c>
      <c r="AT24" s="27">
        <v>445.78644614685231</v>
      </c>
      <c r="AU24" s="28">
        <f t="shared" si="16"/>
        <v>1.4234647193117228E-2</v>
      </c>
      <c r="AV24" s="27">
        <f t="shared" si="17"/>
        <v>1337.3593384405569</v>
      </c>
      <c r="AW24" s="27">
        <v>20171.235274301158</v>
      </c>
      <c r="AX24" s="27">
        <v>20936.976732337145</v>
      </c>
      <c r="AY24" s="27">
        <v>18659.433181438391</v>
      </c>
      <c r="AZ24" s="28">
        <f t="shared" si="18"/>
        <v>1.4234647193117232E-2</v>
      </c>
      <c r="BA24" s="27">
        <f t="shared" si="19"/>
        <v>59767.645188076698</v>
      </c>
      <c r="BB24" s="27">
        <v>359.0120368576097</v>
      </c>
      <c r="BC24" s="35">
        <v>359.45331092059632</v>
      </c>
      <c r="BD24" s="35">
        <v>342.77599826914019</v>
      </c>
      <c r="BE24" s="36">
        <f t="shared" si="20"/>
        <v>1.423464719311723E-2</v>
      </c>
      <c r="BF24" s="35">
        <f t="shared" si="21"/>
        <v>1061.2413460473463</v>
      </c>
      <c r="BG24" s="36">
        <f t="shared" si="22"/>
        <v>1.4234647193117225E-2</v>
      </c>
      <c r="BH24" s="35">
        <f t="shared" si="23"/>
        <v>4122570.2991004749</v>
      </c>
    </row>
    <row r="25" spans="2:60" ht="15">
      <c r="B25" s="38" t="s">
        <v>42</v>
      </c>
      <c r="C25" s="26" t="s">
        <v>43</v>
      </c>
      <c r="D25" s="27">
        <v>530378.95415186428</v>
      </c>
      <c r="E25" s="27">
        <v>490396.77796485706</v>
      </c>
      <c r="F25" s="27">
        <v>485066.42741165578</v>
      </c>
      <c r="G25" s="28">
        <f t="shared" si="0"/>
        <v>7.9870683231547546E-3</v>
      </c>
      <c r="H25" s="27">
        <f t="shared" si="1"/>
        <v>1505842.159528377</v>
      </c>
      <c r="I25" s="27">
        <v>242365.95890419313</v>
      </c>
      <c r="J25" s="27">
        <v>219140.07539283182</v>
      </c>
      <c r="K25" s="27">
        <v>223311.16208323295</v>
      </c>
      <c r="L25" s="28">
        <f t="shared" si="2"/>
        <v>7.9870683231547512E-3</v>
      </c>
      <c r="M25" s="27">
        <f t="shared" si="3"/>
        <v>684817.19638025784</v>
      </c>
      <c r="N25" s="27">
        <v>30744.034248091026</v>
      </c>
      <c r="O25" s="27">
        <v>16533.876784050859</v>
      </c>
      <c r="P25" s="27">
        <v>16533.876784050859</v>
      </c>
      <c r="Q25" s="28">
        <f t="shared" si="4"/>
        <v>7.9870683231547546E-3</v>
      </c>
      <c r="R25" s="27">
        <f t="shared" si="5"/>
        <v>63811.787816192744</v>
      </c>
      <c r="S25" s="27">
        <v>4585.3871062187982</v>
      </c>
      <c r="T25" s="27">
        <v>3386.2709673132636</v>
      </c>
      <c r="U25" s="31">
        <v>2930.5496151716943</v>
      </c>
      <c r="V25" s="30">
        <f t="shared" si="6"/>
        <v>7.9870683231547564E-3</v>
      </c>
      <c r="W25" s="31">
        <f t="shared" si="7"/>
        <v>10902.207688703755</v>
      </c>
      <c r="X25" s="27">
        <v>0</v>
      </c>
      <c r="Y25" s="27">
        <v>0</v>
      </c>
      <c r="Z25" s="27">
        <v>0</v>
      </c>
      <c r="AA25" s="28">
        <f t="shared" si="8"/>
        <v>0</v>
      </c>
      <c r="AB25" s="27">
        <f t="shared" si="9"/>
        <v>0</v>
      </c>
      <c r="AC25" s="61">
        <v>4402.0743037204084</v>
      </c>
      <c r="AD25" s="61">
        <v>3675.9731172897391</v>
      </c>
      <c r="AE25" s="61">
        <v>3474.2341481698322</v>
      </c>
      <c r="AF25" s="34">
        <f t="shared" si="10"/>
        <v>7.9870683231547546E-3</v>
      </c>
      <c r="AG25" s="61">
        <f t="shared" si="11"/>
        <v>11552.281569179981</v>
      </c>
      <c r="AH25" s="27">
        <v>221.57884683462387</v>
      </c>
      <c r="AI25" s="27">
        <v>309.91901731604474</v>
      </c>
      <c r="AJ25" s="27">
        <v>212.1285475946672</v>
      </c>
      <c r="AK25" s="28">
        <f t="shared" si="12"/>
        <v>7.9870683231547546E-3</v>
      </c>
      <c r="AL25" s="27">
        <f t="shared" si="13"/>
        <v>743.62641174533576</v>
      </c>
      <c r="AM25" s="27">
        <v>209.91213613499173</v>
      </c>
      <c r="AN25" s="27">
        <v>209.81629131511386</v>
      </c>
      <c r="AO25" s="27">
        <v>205.9465567125454</v>
      </c>
      <c r="AP25" s="28">
        <f t="shared" si="14"/>
        <v>7.9870683231547581E-3</v>
      </c>
      <c r="AQ25" s="27">
        <f t="shared" si="15"/>
        <v>625.67498416265107</v>
      </c>
      <c r="AR25" s="27">
        <v>250.13101867623752</v>
      </c>
      <c r="AS25" s="27">
        <v>250.13101867623749</v>
      </c>
      <c r="AT25" s="27">
        <v>250.13101867623752</v>
      </c>
      <c r="AU25" s="28">
        <f t="shared" si="16"/>
        <v>7.9870683231547546E-3</v>
      </c>
      <c r="AV25" s="27">
        <f t="shared" si="17"/>
        <v>750.39305602871252</v>
      </c>
      <c r="AW25" s="27">
        <v>11318.091141463094</v>
      </c>
      <c r="AX25" s="27">
        <v>11747.749092252547</v>
      </c>
      <c r="AY25" s="27">
        <v>10469.818160547788</v>
      </c>
      <c r="AZ25" s="28">
        <f t="shared" si="18"/>
        <v>7.9870683231547581E-3</v>
      </c>
      <c r="BA25" s="27">
        <f t="shared" si="19"/>
        <v>33535.658394263432</v>
      </c>
      <c r="BB25" s="27">
        <v>201.44185017828613</v>
      </c>
      <c r="BC25" s="35">
        <v>201.68944929630391</v>
      </c>
      <c r="BD25" s="35">
        <v>192.33180004889581</v>
      </c>
      <c r="BE25" s="36">
        <f t="shared" si="20"/>
        <v>7.9870683231547564E-3</v>
      </c>
      <c r="BF25" s="35">
        <f t="shared" si="21"/>
        <v>595.46309952348588</v>
      </c>
      <c r="BG25" s="36">
        <f t="shared" si="22"/>
        <v>7.9870683231547529E-3</v>
      </c>
      <c r="BH25" s="35">
        <f t="shared" si="23"/>
        <v>2313176.4489284353</v>
      </c>
    </row>
    <row r="26" spans="2:60" ht="15">
      <c r="B26" s="38" t="s">
        <v>44</v>
      </c>
      <c r="C26" s="26" t="s">
        <v>45</v>
      </c>
      <c r="D26" s="27">
        <v>708512.42475734383</v>
      </c>
      <c r="E26" s="27">
        <v>655101.80509459507</v>
      </c>
      <c r="F26" s="27">
        <v>647981.1990341706</v>
      </c>
      <c r="G26" s="28">
        <f t="shared" si="0"/>
        <v>1.0669611039507077E-2</v>
      </c>
      <c r="H26" s="27">
        <f t="shared" si="1"/>
        <v>2011595.4288861095</v>
      </c>
      <c r="I26" s="27">
        <v>323767.17039319017</v>
      </c>
      <c r="J26" s="27">
        <v>292740.62434541021</v>
      </c>
      <c r="K26" s="27">
        <v>298312.61531857197</v>
      </c>
      <c r="L26" s="28">
        <f t="shared" si="2"/>
        <v>1.0669611039507074E-2</v>
      </c>
      <c r="M26" s="27">
        <f t="shared" si="3"/>
        <v>914820.41005717241</v>
      </c>
      <c r="N26" s="27">
        <v>41069.748491002094</v>
      </c>
      <c r="O26" s="27">
        <v>22086.956956351649</v>
      </c>
      <c r="P26" s="27">
        <v>22086.956956351645</v>
      </c>
      <c r="Q26" s="28">
        <f t="shared" si="4"/>
        <v>1.0669611039507074E-2</v>
      </c>
      <c r="R26" s="27">
        <f t="shared" si="5"/>
        <v>85243.662403705384</v>
      </c>
      <c r="S26" s="27">
        <v>6125.4386352364691</v>
      </c>
      <c r="T26" s="27">
        <v>4523.5864567309845</v>
      </c>
      <c r="U26" s="31">
        <v>3914.8061918054141</v>
      </c>
      <c r="V26" s="30">
        <f t="shared" si="6"/>
        <v>1.0669611039507081E-2</v>
      </c>
      <c r="W26" s="31">
        <f t="shared" si="7"/>
        <v>14563.831283772868</v>
      </c>
      <c r="X26" s="27">
        <v>0</v>
      </c>
      <c r="Y26" s="27">
        <v>0</v>
      </c>
      <c r="Z26" s="27">
        <v>0</v>
      </c>
      <c r="AA26" s="28">
        <f t="shared" si="8"/>
        <v>0</v>
      </c>
      <c r="AB26" s="27">
        <f t="shared" si="9"/>
        <v>0</v>
      </c>
      <c r="AC26" s="61">
        <v>5880.5582583465339</v>
      </c>
      <c r="AD26" s="61">
        <v>4910.5881865893616</v>
      </c>
      <c r="AE26" s="61">
        <v>4641.093017031284</v>
      </c>
      <c r="AF26" s="34">
        <f t="shared" si="10"/>
        <v>1.0669611039507075E-2</v>
      </c>
      <c r="AG26" s="61">
        <f t="shared" si="11"/>
        <v>15432.23946196718</v>
      </c>
      <c r="AH26" s="27">
        <v>295.99848338021326</v>
      </c>
      <c r="AI26" s="27">
        <v>414.00864932157737</v>
      </c>
      <c r="AJ26" s="27">
        <v>283.37419959826849</v>
      </c>
      <c r="AK26" s="28">
        <f t="shared" si="12"/>
        <v>1.0669611039507075E-2</v>
      </c>
      <c r="AL26" s="27">
        <f t="shared" si="13"/>
        <v>993.38133230005906</v>
      </c>
      <c r="AM26" s="27">
        <v>280.41338253480524</v>
      </c>
      <c r="AN26" s="27">
        <v>280.2853472023312</v>
      </c>
      <c r="AO26" s="27">
        <v>275.11592065369001</v>
      </c>
      <c r="AP26" s="28">
        <f t="shared" si="14"/>
        <v>1.0669611039507079E-2</v>
      </c>
      <c r="AQ26" s="27">
        <f t="shared" si="15"/>
        <v>835.81465039082639</v>
      </c>
      <c r="AR26" s="27">
        <v>334.14020892424321</v>
      </c>
      <c r="AS26" s="27">
        <v>334.14020892424321</v>
      </c>
      <c r="AT26" s="27">
        <v>334.14020892424315</v>
      </c>
      <c r="AU26" s="28">
        <f t="shared" si="16"/>
        <v>1.0669611039507077E-2</v>
      </c>
      <c r="AV26" s="27">
        <f t="shared" si="17"/>
        <v>1002.4206267727296</v>
      </c>
      <c r="AW26" s="27">
        <v>15119.393662755583</v>
      </c>
      <c r="AX26" s="27">
        <v>15693.356852937039</v>
      </c>
      <c r="AY26" s="27">
        <v>13986.219086615905</v>
      </c>
      <c r="AZ26" s="28">
        <f t="shared" si="18"/>
        <v>1.0669611039507079E-2</v>
      </c>
      <c r="BA26" s="27">
        <f t="shared" si="19"/>
        <v>44798.969602308527</v>
      </c>
      <c r="BB26" s="27">
        <v>269.09826002740806</v>
      </c>
      <c r="BC26" s="35">
        <v>269.42901796963275</v>
      </c>
      <c r="BD26" s="35">
        <v>256.92850167574625</v>
      </c>
      <c r="BE26" s="36">
        <f t="shared" si="20"/>
        <v>1.0669611039507077E-2</v>
      </c>
      <c r="BF26" s="35">
        <f t="shared" si="21"/>
        <v>795.455779672787</v>
      </c>
      <c r="BG26" s="36">
        <f t="shared" si="22"/>
        <v>1.0669611039507074E-2</v>
      </c>
      <c r="BH26" s="35">
        <f t="shared" si="23"/>
        <v>3090081.6140841725</v>
      </c>
    </row>
    <row r="27" spans="2:60" ht="15">
      <c r="B27" s="38" t="s">
        <v>46</v>
      </c>
      <c r="C27" s="26" t="s">
        <v>47</v>
      </c>
      <c r="D27" s="27">
        <v>3272030.4454824678</v>
      </c>
      <c r="E27" s="27">
        <v>3025371.1526571489</v>
      </c>
      <c r="F27" s="27">
        <v>2992486.9871776579</v>
      </c>
      <c r="G27" s="28">
        <f t="shared" si="0"/>
        <v>4.927407190449716E-2</v>
      </c>
      <c r="H27" s="27">
        <f t="shared" si="1"/>
        <v>9289888.5853172746</v>
      </c>
      <c r="I27" s="27">
        <v>1495211.6600312979</v>
      </c>
      <c r="J27" s="27">
        <v>1351925.8124736226</v>
      </c>
      <c r="K27" s="27">
        <v>1377658.2110443078</v>
      </c>
      <c r="L27" s="28">
        <f t="shared" si="2"/>
        <v>4.9274071904497146E-2</v>
      </c>
      <c r="M27" s="27">
        <f t="shared" si="3"/>
        <v>4224795.6835492281</v>
      </c>
      <c r="N27" s="27">
        <v>189667.05841028882</v>
      </c>
      <c r="O27" s="27">
        <v>102001.31018731905</v>
      </c>
      <c r="P27" s="27">
        <v>102001.31018731903</v>
      </c>
      <c r="Q27" s="28">
        <f t="shared" si="4"/>
        <v>4.9274071904497153E-2</v>
      </c>
      <c r="R27" s="27">
        <f t="shared" si="5"/>
        <v>393669.67878492689</v>
      </c>
      <c r="S27" s="27">
        <v>28288.313664072495</v>
      </c>
      <c r="T27" s="27">
        <v>20890.688846092144</v>
      </c>
      <c r="U27" s="31">
        <v>18079.23841580849</v>
      </c>
      <c r="V27" s="30">
        <f t="shared" si="6"/>
        <v>4.9274071904497188E-2</v>
      </c>
      <c r="W27" s="31">
        <f t="shared" si="7"/>
        <v>67258.240925973136</v>
      </c>
      <c r="X27" s="27">
        <v>0</v>
      </c>
      <c r="Y27" s="27">
        <v>0</v>
      </c>
      <c r="Z27" s="27">
        <v>0</v>
      </c>
      <c r="AA27" s="28">
        <f t="shared" si="8"/>
        <v>0</v>
      </c>
      <c r="AB27" s="27">
        <f t="shared" si="9"/>
        <v>0</v>
      </c>
      <c r="AC27" s="61">
        <v>27157.414584977996</v>
      </c>
      <c r="AD27" s="61">
        <v>22677.928417768926</v>
      </c>
      <c r="AE27" s="61">
        <v>21433.354054790751</v>
      </c>
      <c r="AF27" s="34">
        <f t="shared" si="10"/>
        <v>4.927407190449716E-2</v>
      </c>
      <c r="AG27" s="61">
        <f t="shared" si="11"/>
        <v>71268.697057537676</v>
      </c>
      <c r="AH27" s="27">
        <v>1366.9711575889414</v>
      </c>
      <c r="AI27" s="27">
        <v>1911.9621024814421</v>
      </c>
      <c r="AJ27" s="27">
        <v>1308.6700757115402</v>
      </c>
      <c r="AK27" s="28">
        <f t="shared" si="12"/>
        <v>4.927407190449716E-2</v>
      </c>
      <c r="AL27" s="27">
        <f t="shared" si="13"/>
        <v>4587.6033357819233</v>
      </c>
      <c r="AM27" s="27">
        <v>1294.9965207580422</v>
      </c>
      <c r="AN27" s="27">
        <v>1294.4052318951885</v>
      </c>
      <c r="AO27" s="27">
        <v>1270.5319440574594</v>
      </c>
      <c r="AP27" s="28">
        <f t="shared" si="14"/>
        <v>4.9274071904497174E-2</v>
      </c>
      <c r="AQ27" s="27">
        <f t="shared" si="15"/>
        <v>3859.9336967106901</v>
      </c>
      <c r="AR27" s="27">
        <v>1543.1161098331379</v>
      </c>
      <c r="AS27" s="27">
        <v>1543.1161098331381</v>
      </c>
      <c r="AT27" s="27">
        <v>1543.1161098331379</v>
      </c>
      <c r="AU27" s="28">
        <f t="shared" si="16"/>
        <v>4.9274071904497167E-2</v>
      </c>
      <c r="AV27" s="27">
        <f t="shared" si="17"/>
        <v>4629.3483294994139</v>
      </c>
      <c r="AW27" s="27">
        <v>69823.922140411523</v>
      </c>
      <c r="AX27" s="27">
        <v>72474.581419256443</v>
      </c>
      <c r="AY27" s="27">
        <v>64590.729914536889</v>
      </c>
      <c r="AZ27" s="28">
        <f t="shared" si="18"/>
        <v>4.9274071904497167E-2</v>
      </c>
      <c r="BA27" s="27">
        <f t="shared" si="19"/>
        <v>206889.23347420484</v>
      </c>
      <c r="BB27" s="27">
        <v>1242.7413675033233</v>
      </c>
      <c r="BC27" s="35">
        <v>1244.2688637323627</v>
      </c>
      <c r="BD27" s="35">
        <v>1186.5393610890537</v>
      </c>
      <c r="BE27" s="36">
        <f t="shared" si="20"/>
        <v>4.9274071904497174E-2</v>
      </c>
      <c r="BF27" s="35">
        <f t="shared" si="21"/>
        <v>3673.5495923247399</v>
      </c>
      <c r="BG27" s="36">
        <f t="shared" si="22"/>
        <v>4.9274071904497146E-2</v>
      </c>
      <c r="BH27" s="35">
        <f t="shared" si="23"/>
        <v>14270520.554063462</v>
      </c>
    </row>
    <row r="28" spans="2:60" ht="15">
      <c r="B28" s="38" t="s">
        <v>48</v>
      </c>
      <c r="C28" s="26" t="s">
        <v>49</v>
      </c>
      <c r="D28" s="27">
        <v>886615.96519566118</v>
      </c>
      <c r="E28" s="27">
        <v>819779.1583179204</v>
      </c>
      <c r="F28" s="27">
        <v>810868.59755082661</v>
      </c>
      <c r="G28" s="28">
        <f t="shared" si="0"/>
        <v>1.3351703032299992E-2</v>
      </c>
      <c r="H28" s="27">
        <f t="shared" si="1"/>
        <v>2517263.7210644083</v>
      </c>
      <c r="I28" s="27">
        <v>405154.70476772473</v>
      </c>
      <c r="J28" s="27">
        <v>366328.80685879051</v>
      </c>
      <c r="K28" s="27">
        <v>373301.4667333485</v>
      </c>
      <c r="L28" s="28">
        <f t="shared" si="2"/>
        <v>1.3351703032299987E-2</v>
      </c>
      <c r="M28" s="27">
        <f t="shared" si="3"/>
        <v>1144784.9783598636</v>
      </c>
      <c r="N28" s="27">
        <v>51393.727796889201</v>
      </c>
      <c r="O28" s="27">
        <v>27639.104094466005</v>
      </c>
      <c r="P28" s="27">
        <v>27639.104094465998</v>
      </c>
      <c r="Q28" s="28">
        <f t="shared" si="4"/>
        <v>1.3351703032299992E-2</v>
      </c>
      <c r="R28" s="27">
        <f t="shared" si="5"/>
        <v>106671.93598582121</v>
      </c>
      <c r="S28" s="27">
        <v>7665.2314032276727</v>
      </c>
      <c r="T28" s="27">
        <v>5660.7108532418033</v>
      </c>
      <c r="U28" s="31">
        <v>4898.8973926466506</v>
      </c>
      <c r="V28" s="30">
        <f t="shared" si="6"/>
        <v>1.3351703032299997E-2</v>
      </c>
      <c r="W28" s="31">
        <f t="shared" si="7"/>
        <v>18224.839649116126</v>
      </c>
      <c r="X28" s="27">
        <v>0</v>
      </c>
      <c r="Y28" s="27">
        <v>0</v>
      </c>
      <c r="Z28" s="27">
        <v>0</v>
      </c>
      <c r="AA28" s="28">
        <f t="shared" si="8"/>
        <v>0</v>
      </c>
      <c r="AB28" s="27">
        <f t="shared" si="9"/>
        <v>0</v>
      </c>
      <c r="AC28" s="61">
        <v>7358.7937965927485</v>
      </c>
      <c r="AD28" s="61">
        <v>6144.9958146075696</v>
      </c>
      <c r="AE28" s="61">
        <v>5807.7558290771294</v>
      </c>
      <c r="AF28" s="34">
        <f t="shared" si="10"/>
        <v>1.3351703032299992E-2</v>
      </c>
      <c r="AG28" s="61">
        <f t="shared" si="11"/>
        <v>19311.545440277449</v>
      </c>
      <c r="AH28" s="27">
        <v>370.4056158626729</v>
      </c>
      <c r="AI28" s="27">
        <v>518.08079208112383</v>
      </c>
      <c r="AJ28" s="27">
        <v>354.60788083485556</v>
      </c>
      <c r="AK28" s="28">
        <f t="shared" si="12"/>
        <v>1.3351703032299992E-2</v>
      </c>
      <c r="AL28" s="27">
        <f t="shared" si="13"/>
        <v>1243.0942887786523</v>
      </c>
      <c r="AM28" s="27">
        <v>350.90278324339226</v>
      </c>
      <c r="AN28" s="27">
        <v>350.74256280700473</v>
      </c>
      <c r="AO28" s="27">
        <v>344.27366268785534</v>
      </c>
      <c r="AP28" s="28">
        <f t="shared" si="14"/>
        <v>1.3351703032299994E-2</v>
      </c>
      <c r="AQ28" s="27">
        <f t="shared" si="15"/>
        <v>1045.9190087382522</v>
      </c>
      <c r="AR28" s="27">
        <v>418.13528386253898</v>
      </c>
      <c r="AS28" s="27">
        <v>418.13528386253898</v>
      </c>
      <c r="AT28" s="27">
        <v>418.13528386253893</v>
      </c>
      <c r="AU28" s="28">
        <f t="shared" si="16"/>
        <v>1.3351703032299992E-2</v>
      </c>
      <c r="AV28" s="27">
        <f t="shared" si="17"/>
        <v>1254.4058515876168</v>
      </c>
      <c r="AW28" s="27">
        <v>18920.057485326772</v>
      </c>
      <c r="AX28" s="27">
        <v>19638.30166858693</v>
      </c>
      <c r="AY28" s="27">
        <v>17502.02918341893</v>
      </c>
      <c r="AZ28" s="28">
        <f t="shared" si="18"/>
        <v>1.3351703032299997E-2</v>
      </c>
      <c r="BA28" s="27">
        <f t="shared" si="19"/>
        <v>56060.388337332639</v>
      </c>
      <c r="BB28" s="27">
        <v>336.74330217763821</v>
      </c>
      <c r="BC28" s="35">
        <v>337.15720497163949</v>
      </c>
      <c r="BD28" s="35">
        <v>321.5143496989968</v>
      </c>
      <c r="BE28" s="36">
        <f t="shared" si="20"/>
        <v>1.3351703032299994E-2</v>
      </c>
      <c r="BF28" s="35">
        <f t="shared" si="21"/>
        <v>995.41485684827444</v>
      </c>
      <c r="BG28" s="36">
        <f t="shared" si="22"/>
        <v>1.335170303229999E-2</v>
      </c>
      <c r="BH28" s="35">
        <f t="shared" si="23"/>
        <v>3866856.2428427725</v>
      </c>
    </row>
    <row r="29" spans="2:60" ht="15">
      <c r="B29" s="38" t="s">
        <v>50</v>
      </c>
      <c r="C29" s="26" t="s">
        <v>51</v>
      </c>
      <c r="D29" s="27">
        <v>1660471.6433606106</v>
      </c>
      <c r="E29" s="27">
        <v>1535298.370027137</v>
      </c>
      <c r="F29" s="27">
        <v>1518610.4983205455</v>
      </c>
      <c r="G29" s="28">
        <f t="shared" si="0"/>
        <v>2.5005329416568134E-2</v>
      </c>
      <c r="H29" s="27">
        <f t="shared" si="1"/>
        <v>4714380.5117082931</v>
      </c>
      <c r="I29" s="27">
        <v>758781.62005855911</v>
      </c>
      <c r="J29" s="27">
        <v>686067.72245626175</v>
      </c>
      <c r="K29" s="27">
        <v>699126.2556374761</v>
      </c>
      <c r="L29" s="28">
        <f t="shared" si="2"/>
        <v>2.500532941656812E-2</v>
      </c>
      <c r="M29" s="27">
        <f t="shared" si="3"/>
        <v>2143975.5981522966</v>
      </c>
      <c r="N29" s="27">
        <v>96251.174130950691</v>
      </c>
      <c r="O29" s="27">
        <v>51763.05232291291</v>
      </c>
      <c r="P29" s="27">
        <v>51763.052322912903</v>
      </c>
      <c r="Q29" s="28">
        <f t="shared" si="4"/>
        <v>2.500532941656813E-2</v>
      </c>
      <c r="R29" s="27">
        <f t="shared" si="5"/>
        <v>199777.27877677651</v>
      </c>
      <c r="S29" s="27">
        <v>14355.594625512953</v>
      </c>
      <c r="T29" s="27">
        <v>10601.48950847886</v>
      </c>
      <c r="U29" s="31">
        <v>9174.7504258259669</v>
      </c>
      <c r="V29" s="30">
        <f t="shared" si="6"/>
        <v>2.5005329416568144E-2</v>
      </c>
      <c r="W29" s="31">
        <f t="shared" si="7"/>
        <v>34131.834559817784</v>
      </c>
      <c r="X29" s="27">
        <v>0</v>
      </c>
      <c r="Y29" s="27">
        <v>0</v>
      </c>
      <c r="Z29" s="27">
        <v>0</v>
      </c>
      <c r="AA29" s="28">
        <f t="shared" si="8"/>
        <v>0</v>
      </c>
      <c r="AB29" s="27">
        <f t="shared" si="9"/>
        <v>0</v>
      </c>
      <c r="AC29" s="61">
        <v>13781.692309007412</v>
      </c>
      <c r="AD29" s="61">
        <v>11508.46781387897</v>
      </c>
      <c r="AE29" s="61">
        <v>10876.878202409409</v>
      </c>
      <c r="AF29" s="34">
        <f t="shared" si="10"/>
        <v>2.500532941656813E-2</v>
      </c>
      <c r="AG29" s="61">
        <f t="shared" si="11"/>
        <v>36167.038325295791</v>
      </c>
      <c r="AH29" s="27">
        <v>693.70284974031654</v>
      </c>
      <c r="AI29" s="27">
        <v>970.2717952193268</v>
      </c>
      <c r="AJ29" s="27">
        <v>664.11654397463315</v>
      </c>
      <c r="AK29" s="28">
        <f t="shared" si="12"/>
        <v>2.500532941656813E-2</v>
      </c>
      <c r="AL29" s="27">
        <f t="shared" si="13"/>
        <v>2328.0911889342765</v>
      </c>
      <c r="AM29" s="27">
        <v>657.17756506153546</v>
      </c>
      <c r="AN29" s="27">
        <v>656.87750110853665</v>
      </c>
      <c r="AO29" s="27">
        <v>644.76241900620937</v>
      </c>
      <c r="AP29" s="28">
        <f t="shared" si="14"/>
        <v>2.5005329416568141E-2</v>
      </c>
      <c r="AQ29" s="27">
        <f t="shared" si="15"/>
        <v>1958.8174851762815</v>
      </c>
      <c r="AR29" s="27">
        <v>783.09190133866446</v>
      </c>
      <c r="AS29" s="27">
        <v>783.09190133866446</v>
      </c>
      <c r="AT29" s="27">
        <v>783.09190133866434</v>
      </c>
      <c r="AU29" s="28">
        <f t="shared" si="16"/>
        <v>2.5005329416568134E-2</v>
      </c>
      <c r="AV29" s="27">
        <f t="shared" si="17"/>
        <v>2349.2757040159931</v>
      </c>
      <c r="AW29" s="27">
        <v>35433.852060406716</v>
      </c>
      <c r="AX29" s="27">
        <v>36778.993752107468</v>
      </c>
      <c r="AY29" s="27">
        <v>32778.141045456563</v>
      </c>
      <c r="AZ29" s="28">
        <f t="shared" si="18"/>
        <v>2.5005329416568141E-2</v>
      </c>
      <c r="BA29" s="27">
        <f t="shared" si="19"/>
        <v>104990.98685797075</v>
      </c>
      <c r="BB29" s="27">
        <v>630.65941321526509</v>
      </c>
      <c r="BC29" s="35">
        <v>631.43457842717862</v>
      </c>
      <c r="BD29" s="35">
        <v>602.13833448272737</v>
      </c>
      <c r="BE29" s="36">
        <f t="shared" si="20"/>
        <v>2.5005329416568134E-2</v>
      </c>
      <c r="BF29" s="35">
        <f t="shared" si="21"/>
        <v>1864.2323261251709</v>
      </c>
      <c r="BG29" s="36">
        <f t="shared" si="22"/>
        <v>2.5005329416568123E-2</v>
      </c>
      <c r="BH29" s="35">
        <f t="shared" si="23"/>
        <v>7241923.665084702</v>
      </c>
    </row>
    <row r="30" spans="2:60" ht="15">
      <c r="B30" s="38" t="s">
        <v>52</v>
      </c>
      <c r="C30" s="26" t="s">
        <v>53</v>
      </c>
      <c r="D30" s="27">
        <v>704889.68457954295</v>
      </c>
      <c r="E30" s="27">
        <v>651752.16217100201</v>
      </c>
      <c r="F30" s="27">
        <v>644667.96493668144</v>
      </c>
      <c r="G30" s="28">
        <f t="shared" si="0"/>
        <v>1.0615055569138904E-2</v>
      </c>
      <c r="H30" s="27">
        <f t="shared" si="1"/>
        <v>2001309.8116872264</v>
      </c>
      <c r="I30" s="27">
        <v>322111.69577418402</v>
      </c>
      <c r="J30" s="27">
        <v>291243.79354268452</v>
      </c>
      <c r="K30" s="27">
        <v>296787.29401255591</v>
      </c>
      <c r="L30" s="28">
        <f t="shared" si="2"/>
        <v>1.0615055569138901E-2</v>
      </c>
      <c r="M30" s="27">
        <f t="shared" si="3"/>
        <v>910142.78332942445</v>
      </c>
      <c r="N30" s="27">
        <v>40859.752134196511</v>
      </c>
      <c r="O30" s="27">
        <v>21974.022724607526</v>
      </c>
      <c r="P30" s="27">
        <v>21974.022724607523</v>
      </c>
      <c r="Q30" s="28">
        <f t="shared" si="4"/>
        <v>1.0615055569138903E-2</v>
      </c>
      <c r="R30" s="27">
        <f t="shared" si="5"/>
        <v>84807.797583411564</v>
      </c>
      <c r="S30" s="27">
        <v>6094.1182633204435</v>
      </c>
      <c r="T30" s="27">
        <v>4500.4566176033668</v>
      </c>
      <c r="U30" s="31">
        <v>3894.7891459727812</v>
      </c>
      <c r="V30" s="30">
        <f t="shared" si="6"/>
        <v>1.0615055569138906E-2</v>
      </c>
      <c r="W30" s="31">
        <f t="shared" si="7"/>
        <v>14489.36402689659</v>
      </c>
      <c r="X30" s="27">
        <v>0</v>
      </c>
      <c r="Y30" s="27">
        <v>0</v>
      </c>
      <c r="Z30" s="27">
        <v>0</v>
      </c>
      <c r="AA30" s="28">
        <f t="shared" si="8"/>
        <v>0</v>
      </c>
      <c r="AB30" s="27">
        <f t="shared" si="9"/>
        <v>0</v>
      </c>
      <c r="AC30" s="61">
        <v>5850.4899999420222</v>
      </c>
      <c r="AD30" s="61">
        <v>4885.4795441738324</v>
      </c>
      <c r="AE30" s="61">
        <v>4617.3623475974073</v>
      </c>
      <c r="AF30" s="34">
        <f t="shared" si="10"/>
        <v>1.0615055569138904E-2</v>
      </c>
      <c r="AG30" s="61">
        <f t="shared" si="11"/>
        <v>15353.331891713264</v>
      </c>
      <c r="AH30" s="27">
        <v>294.48499461016536</v>
      </c>
      <c r="AI30" s="27">
        <v>411.89175522706932</v>
      </c>
      <c r="AJ30" s="27">
        <v>281.9252608607602</v>
      </c>
      <c r="AK30" s="28">
        <f t="shared" si="12"/>
        <v>1.0615055569138904E-2</v>
      </c>
      <c r="AL30" s="27">
        <f t="shared" si="13"/>
        <v>988.30201069799489</v>
      </c>
      <c r="AM30" s="27">
        <v>278.97958294032418</v>
      </c>
      <c r="AN30" s="27">
        <v>278.85220227349447</v>
      </c>
      <c r="AO30" s="27">
        <v>273.70920785024668</v>
      </c>
      <c r="AP30" s="28">
        <f t="shared" si="14"/>
        <v>1.0615055569138908E-2</v>
      </c>
      <c r="AQ30" s="27">
        <f t="shared" si="15"/>
        <v>831.54099306406533</v>
      </c>
      <c r="AR30" s="27">
        <v>332.43169525872315</v>
      </c>
      <c r="AS30" s="27">
        <v>332.43169525872315</v>
      </c>
      <c r="AT30" s="27">
        <v>332.4316952587231</v>
      </c>
      <c r="AU30" s="28">
        <f t="shared" si="16"/>
        <v>1.0615055569138906E-2</v>
      </c>
      <c r="AV30" s="27">
        <f t="shared" si="17"/>
        <v>997.29508577616946</v>
      </c>
      <c r="AW30" s="27">
        <v>15042.085724359426</v>
      </c>
      <c r="AX30" s="27">
        <v>15613.114146656799</v>
      </c>
      <c r="AY30" s="27">
        <v>13914.705255594574</v>
      </c>
      <c r="AZ30" s="28">
        <f t="shared" si="18"/>
        <v>1.0615055569138906E-2</v>
      </c>
      <c r="BA30" s="27">
        <f t="shared" si="19"/>
        <v>44569.9051266108</v>
      </c>
      <c r="BB30" s="27">
        <v>267.72231650925238</v>
      </c>
      <c r="BC30" s="35">
        <v>268.05138323189567</v>
      </c>
      <c r="BD30" s="35">
        <v>255.61478412709252</v>
      </c>
      <c r="BE30" s="36">
        <f t="shared" si="20"/>
        <v>1.0615055569138906E-2</v>
      </c>
      <c r="BF30" s="35">
        <f t="shared" si="21"/>
        <v>791.38848386824066</v>
      </c>
      <c r="BG30" s="36">
        <f t="shared" si="22"/>
        <v>1.0615055569138901E-2</v>
      </c>
      <c r="BH30" s="35">
        <f t="shared" si="23"/>
        <v>3074281.5202186895</v>
      </c>
    </row>
    <row r="31" spans="2:60" ht="15">
      <c r="B31" s="38" t="s">
        <v>54</v>
      </c>
      <c r="C31" s="26" t="s">
        <v>55</v>
      </c>
      <c r="D31" s="27">
        <v>960684.86667950917</v>
      </c>
      <c r="E31" s="27">
        <v>888264.4372882375</v>
      </c>
      <c r="F31" s="27">
        <v>878609.47818687954</v>
      </c>
      <c r="G31" s="28">
        <f t="shared" si="0"/>
        <v>1.4467119419284157E-2</v>
      </c>
      <c r="H31" s="27">
        <f t="shared" si="1"/>
        <v>2727558.7821546262</v>
      </c>
      <c r="I31" s="27">
        <v>439001.78748581628</v>
      </c>
      <c r="J31" s="27">
        <v>396932.33011018083</v>
      </c>
      <c r="K31" s="27">
        <v>404487.49388451362</v>
      </c>
      <c r="L31" s="28">
        <f t="shared" si="2"/>
        <v>1.4467119419284155E-2</v>
      </c>
      <c r="M31" s="27">
        <f t="shared" si="3"/>
        <v>1240421.6114805108</v>
      </c>
      <c r="N31" s="27">
        <v>55687.218000661269</v>
      </c>
      <c r="O31" s="27">
        <v>29948.106141167289</v>
      </c>
      <c r="P31" s="27">
        <v>29948.106141167289</v>
      </c>
      <c r="Q31" s="28">
        <f t="shared" si="4"/>
        <v>1.4467119419284155E-2</v>
      </c>
      <c r="R31" s="27">
        <f t="shared" si="5"/>
        <v>115583.43028299585</v>
      </c>
      <c r="S31" s="27">
        <v>8305.5935125782253</v>
      </c>
      <c r="T31" s="27">
        <v>6133.6130464983698</v>
      </c>
      <c r="U31" s="31">
        <v>5308.156826944507</v>
      </c>
      <c r="V31" s="30">
        <f t="shared" si="6"/>
        <v>1.4467119419284165E-2</v>
      </c>
      <c r="W31" s="31">
        <f t="shared" si="7"/>
        <v>19747.363386021105</v>
      </c>
      <c r="X31" s="27">
        <v>0</v>
      </c>
      <c r="Y31" s="27">
        <v>0</v>
      </c>
      <c r="Z31" s="27">
        <v>0</v>
      </c>
      <c r="AA31" s="28">
        <f t="shared" si="8"/>
        <v>0</v>
      </c>
      <c r="AB31" s="27">
        <f t="shared" si="9"/>
        <v>0</v>
      </c>
      <c r="AC31" s="61">
        <v>7973.5557613623496</v>
      </c>
      <c r="AD31" s="61">
        <v>6658.3557218029928</v>
      </c>
      <c r="AE31" s="61">
        <v>6292.9423260868316</v>
      </c>
      <c r="AF31" s="34">
        <f t="shared" si="10"/>
        <v>1.4467119419284157E-2</v>
      </c>
      <c r="AG31" s="61">
        <f t="shared" si="11"/>
        <v>20924.853809252174</v>
      </c>
      <c r="AH31" s="27">
        <v>401.34972035366502</v>
      </c>
      <c r="AI31" s="27">
        <v>561.36184797871545</v>
      </c>
      <c r="AJ31" s="27">
        <v>384.23222465676804</v>
      </c>
      <c r="AK31" s="28">
        <f t="shared" si="12"/>
        <v>1.4467119419284157E-2</v>
      </c>
      <c r="AL31" s="27">
        <f t="shared" si="13"/>
        <v>1346.9437929891485</v>
      </c>
      <c r="AM31" s="27">
        <v>380.21759901791665</v>
      </c>
      <c r="AN31" s="27">
        <v>380.04399358488519</v>
      </c>
      <c r="AO31" s="27">
        <v>373.03467422624203</v>
      </c>
      <c r="AP31" s="28">
        <f t="shared" si="14"/>
        <v>1.4467119419284162E-2</v>
      </c>
      <c r="AQ31" s="27">
        <f t="shared" si="15"/>
        <v>1133.2962668290438</v>
      </c>
      <c r="AR31" s="27">
        <v>453.0667788537221</v>
      </c>
      <c r="AS31" s="27">
        <v>453.06677885372204</v>
      </c>
      <c r="AT31" s="27">
        <v>453.06677885372204</v>
      </c>
      <c r="AU31" s="28">
        <f t="shared" si="16"/>
        <v>1.446711941928416E-2</v>
      </c>
      <c r="AV31" s="27">
        <f t="shared" si="17"/>
        <v>1359.2003365611663</v>
      </c>
      <c r="AW31" s="27">
        <v>20500.660507335459</v>
      </c>
      <c r="AX31" s="27">
        <v>21278.907622800314</v>
      </c>
      <c r="AY31" s="27">
        <v>18964.168515714853</v>
      </c>
      <c r="AZ31" s="28">
        <f t="shared" si="18"/>
        <v>1.4467119419284162E-2</v>
      </c>
      <c r="BA31" s="27">
        <f t="shared" si="19"/>
        <v>60743.736645850629</v>
      </c>
      <c r="BB31" s="27">
        <v>364.87521887376585</v>
      </c>
      <c r="BC31" s="35">
        <v>365.32369957576361</v>
      </c>
      <c r="BD31" s="35">
        <v>348.37402246413029</v>
      </c>
      <c r="BE31" s="36">
        <f t="shared" si="20"/>
        <v>1.4467119419284158E-2</v>
      </c>
      <c r="BF31" s="35">
        <f t="shared" si="21"/>
        <v>1078.5729409136597</v>
      </c>
      <c r="BG31" s="36">
        <f t="shared" si="22"/>
        <v>1.4467119419284153E-2</v>
      </c>
      <c r="BH31" s="35">
        <f t="shared" si="23"/>
        <v>4189897.7910965499</v>
      </c>
    </row>
    <row r="32" spans="2:60" ht="15">
      <c r="B32" s="38" t="s">
        <v>56</v>
      </c>
      <c r="C32" s="26" t="s">
        <v>57</v>
      </c>
      <c r="D32" s="27">
        <v>619570.09180163115</v>
      </c>
      <c r="E32" s="27">
        <v>572864.31590932445</v>
      </c>
      <c r="F32" s="27">
        <v>566637.58734905766</v>
      </c>
      <c r="G32" s="28">
        <f t="shared" si="0"/>
        <v>9.3302130777722491E-3</v>
      </c>
      <c r="H32" s="27">
        <f t="shared" si="1"/>
        <v>1759071.9950600131</v>
      </c>
      <c r="I32" s="27">
        <v>283123.41248153104</v>
      </c>
      <c r="J32" s="27">
        <v>255991.74998500638</v>
      </c>
      <c r="K32" s="27">
        <v>260864.26716061137</v>
      </c>
      <c r="L32" s="28">
        <f t="shared" si="2"/>
        <v>9.3302130777722456E-3</v>
      </c>
      <c r="M32" s="27">
        <f t="shared" si="3"/>
        <v>799979.42962714878</v>
      </c>
      <c r="N32" s="27">
        <v>35914.102496586209</v>
      </c>
      <c r="O32" s="27">
        <v>19314.294952205244</v>
      </c>
      <c r="P32" s="27">
        <v>19314.294952205244</v>
      </c>
      <c r="Q32" s="28">
        <f t="shared" si="4"/>
        <v>9.3302130777722474E-3</v>
      </c>
      <c r="R32" s="27">
        <f t="shared" si="5"/>
        <v>74542.69240099669</v>
      </c>
      <c r="S32" s="27">
        <v>5356.4883902473584</v>
      </c>
      <c r="T32" s="27">
        <v>3955.7229744126389</v>
      </c>
      <c r="U32" s="31">
        <v>3423.3652747489573</v>
      </c>
      <c r="V32" s="30">
        <f t="shared" si="6"/>
        <v>9.3302130777722526E-3</v>
      </c>
      <c r="W32" s="31">
        <f t="shared" si="7"/>
        <v>12735.576639408955</v>
      </c>
      <c r="X32" s="27">
        <v>0</v>
      </c>
      <c r="Y32" s="27">
        <v>0</v>
      </c>
      <c r="Z32" s="27">
        <v>0</v>
      </c>
      <c r="AA32" s="28">
        <f t="shared" si="8"/>
        <v>0</v>
      </c>
      <c r="AB32" s="27">
        <f t="shared" si="9"/>
        <v>0</v>
      </c>
      <c r="AC32" s="61">
        <v>5142.3488038567912</v>
      </c>
      <c r="AD32" s="61">
        <v>4294.1428650417474</v>
      </c>
      <c r="AE32" s="61">
        <v>4058.478477080761</v>
      </c>
      <c r="AF32" s="34">
        <f t="shared" si="10"/>
        <v>9.3302130777722491E-3</v>
      </c>
      <c r="AG32" s="61">
        <f t="shared" si="11"/>
        <v>13494.9701459793</v>
      </c>
      <c r="AH32" s="27">
        <v>258.84063724617334</v>
      </c>
      <c r="AI32" s="27">
        <v>362.03652597156554</v>
      </c>
      <c r="AJ32" s="27">
        <v>247.8011291325532</v>
      </c>
      <c r="AK32" s="28">
        <f t="shared" si="12"/>
        <v>9.3302130777722491E-3</v>
      </c>
      <c r="AL32" s="27">
        <f t="shared" si="13"/>
        <v>868.67829235029217</v>
      </c>
      <c r="AM32" s="27">
        <v>245.21199500347137</v>
      </c>
      <c r="AN32" s="27">
        <v>245.10003244653814</v>
      </c>
      <c r="AO32" s="27">
        <v>240.57954421035745</v>
      </c>
      <c r="AP32" s="28">
        <f t="shared" si="14"/>
        <v>9.3302130777722508E-3</v>
      </c>
      <c r="AQ32" s="27">
        <f t="shared" si="15"/>
        <v>730.89157166036694</v>
      </c>
      <c r="AR32" s="27">
        <v>292.19428295659361</v>
      </c>
      <c r="AS32" s="27">
        <v>292.19428295659355</v>
      </c>
      <c r="AT32" s="27">
        <v>292.19428295659355</v>
      </c>
      <c r="AU32" s="28">
        <f t="shared" si="16"/>
        <v>9.3302130777722491E-3</v>
      </c>
      <c r="AV32" s="27">
        <f t="shared" si="17"/>
        <v>876.58284886978072</v>
      </c>
      <c r="AW32" s="27">
        <v>13221.397102283323</v>
      </c>
      <c r="AX32" s="27">
        <v>13723.308450631621</v>
      </c>
      <c r="AY32" s="27">
        <v>12230.474358188061</v>
      </c>
      <c r="AZ32" s="28">
        <f t="shared" si="18"/>
        <v>9.3302130777722508E-3</v>
      </c>
      <c r="BA32" s="27">
        <f t="shared" si="19"/>
        <v>39175.179911103005</v>
      </c>
      <c r="BB32" s="27">
        <v>235.31730403449396</v>
      </c>
      <c r="BC32" s="35">
        <v>235.60654063990486</v>
      </c>
      <c r="BD32" s="35">
        <v>224.67526299798689</v>
      </c>
      <c r="BE32" s="36">
        <f t="shared" si="20"/>
        <v>9.3302130777722491E-3</v>
      </c>
      <c r="BF32" s="35">
        <f t="shared" si="21"/>
        <v>695.59910767238568</v>
      </c>
      <c r="BG32" s="36">
        <f t="shared" si="22"/>
        <v>9.3302130777722474E-3</v>
      </c>
      <c r="BH32" s="35">
        <f t="shared" si="23"/>
        <v>2702171.5956052034</v>
      </c>
    </row>
    <row r="33" spans="2:60" ht="15">
      <c r="B33" s="38" t="s">
        <v>58</v>
      </c>
      <c r="C33" s="26" t="s">
        <v>59</v>
      </c>
      <c r="D33" s="27">
        <v>688419.24480657664</v>
      </c>
      <c r="E33" s="27">
        <v>636523.33279702545</v>
      </c>
      <c r="F33" s="27">
        <v>629604.6647886819</v>
      </c>
      <c r="G33" s="28">
        <f t="shared" si="0"/>
        <v>1.0367024370409589E-2</v>
      </c>
      <c r="H33" s="27">
        <f t="shared" si="1"/>
        <v>1954547.2423922839</v>
      </c>
      <c r="I33" s="27">
        <v>314585.23964710743</v>
      </c>
      <c r="J33" s="27">
        <v>284438.59626751614</v>
      </c>
      <c r="K33" s="27">
        <v>289852.56740447512</v>
      </c>
      <c r="L33" s="28">
        <f t="shared" si="2"/>
        <v>1.0367024370409587E-2</v>
      </c>
      <c r="M33" s="27">
        <f t="shared" si="3"/>
        <v>888876.40331909875</v>
      </c>
      <c r="N33" s="27">
        <v>39905.02389602398</v>
      </c>
      <c r="O33" s="27">
        <v>21460.578102316984</v>
      </c>
      <c r="P33" s="27">
        <v>21460.57810231698</v>
      </c>
      <c r="Q33" s="28">
        <f t="shared" si="4"/>
        <v>1.0367024370409587E-2</v>
      </c>
      <c r="R33" s="27">
        <f t="shared" si="5"/>
        <v>82826.180100657948</v>
      </c>
      <c r="S33" s="27">
        <v>5951.7232048862652</v>
      </c>
      <c r="T33" s="27">
        <v>4395.299028703058</v>
      </c>
      <c r="U33" s="31">
        <v>3803.7835723908506</v>
      </c>
      <c r="V33" s="30">
        <f t="shared" si="6"/>
        <v>1.0367024370409593E-2</v>
      </c>
      <c r="W33" s="31">
        <f t="shared" si="7"/>
        <v>14150.805805980173</v>
      </c>
      <c r="X33" s="27">
        <v>0</v>
      </c>
      <c r="Y33" s="27">
        <v>0</v>
      </c>
      <c r="Z33" s="27">
        <v>0</v>
      </c>
      <c r="AA33" s="28">
        <f t="shared" si="8"/>
        <v>0</v>
      </c>
      <c r="AB33" s="27">
        <f t="shared" si="9"/>
        <v>0</v>
      </c>
      <c r="AC33" s="61">
        <v>5713.7875551561201</v>
      </c>
      <c r="AD33" s="61">
        <v>4771.3255164519323</v>
      </c>
      <c r="AE33" s="61">
        <v>4509.473141499253</v>
      </c>
      <c r="AF33" s="34">
        <f t="shared" si="10"/>
        <v>1.0367024370409587E-2</v>
      </c>
      <c r="AG33" s="61">
        <f t="shared" si="11"/>
        <v>14994.586213107305</v>
      </c>
      <c r="AH33" s="27">
        <v>287.60406348877694</v>
      </c>
      <c r="AI33" s="27">
        <v>402.26749983525519</v>
      </c>
      <c r="AJ33" s="27">
        <v>275.33780025370834</v>
      </c>
      <c r="AK33" s="28">
        <f t="shared" si="12"/>
        <v>1.0367024370409589E-2</v>
      </c>
      <c r="AL33" s="27">
        <f t="shared" si="13"/>
        <v>965.20936357774053</v>
      </c>
      <c r="AM33" s="27">
        <v>272.46095099091963</v>
      </c>
      <c r="AN33" s="27">
        <v>272.33654669847476</v>
      </c>
      <c r="AO33" s="27">
        <v>267.31372339101125</v>
      </c>
      <c r="AP33" s="28">
        <f t="shared" si="14"/>
        <v>1.0367024370409591E-2</v>
      </c>
      <c r="AQ33" s="27">
        <f t="shared" si="15"/>
        <v>812.11122108040558</v>
      </c>
      <c r="AR33" s="27">
        <v>324.66410220811719</v>
      </c>
      <c r="AS33" s="27">
        <v>324.66410220811719</v>
      </c>
      <c r="AT33" s="27">
        <v>324.66410220811713</v>
      </c>
      <c r="AU33" s="28">
        <f t="shared" si="16"/>
        <v>1.0367024370409589E-2</v>
      </c>
      <c r="AV33" s="27">
        <f t="shared" si="17"/>
        <v>973.99230662435139</v>
      </c>
      <c r="AW33" s="27">
        <v>14690.612618137651</v>
      </c>
      <c r="AX33" s="27">
        <v>15248.298400524342</v>
      </c>
      <c r="AY33" s="27">
        <v>13589.574501258807</v>
      </c>
      <c r="AZ33" s="28">
        <f t="shared" si="18"/>
        <v>1.0367024370409593E-2</v>
      </c>
      <c r="BA33" s="27">
        <f t="shared" si="19"/>
        <v>43528.485519920803</v>
      </c>
      <c r="BB33" s="27">
        <v>261.46672164610032</v>
      </c>
      <c r="BC33" s="35">
        <v>261.788099401583</v>
      </c>
      <c r="BD33" s="35">
        <v>249.64209364921112</v>
      </c>
      <c r="BE33" s="36">
        <f t="shared" si="20"/>
        <v>1.0367024370409591E-2</v>
      </c>
      <c r="BF33" s="35">
        <f t="shared" si="21"/>
        <v>772.89691469689444</v>
      </c>
      <c r="BG33" s="36">
        <f t="shared" si="22"/>
        <v>1.0367024370409587E-2</v>
      </c>
      <c r="BH33" s="35">
        <f t="shared" si="23"/>
        <v>3002447.9131570286</v>
      </c>
    </row>
    <row r="34" spans="2:60" ht="15">
      <c r="B34" s="38" t="s">
        <v>60</v>
      </c>
      <c r="C34" s="26" t="s">
        <v>61</v>
      </c>
      <c r="D34" s="27">
        <v>514723.4358176263</v>
      </c>
      <c r="E34" s="27">
        <v>475921.43785495945</v>
      </c>
      <c r="F34" s="27">
        <v>470748.42650264519</v>
      </c>
      <c r="G34" s="28">
        <f t="shared" si="0"/>
        <v>7.7513091671944359E-3</v>
      </c>
      <c r="H34" s="27">
        <f t="shared" si="1"/>
        <v>1461393.300175231</v>
      </c>
      <c r="I34" s="27">
        <v>235211.89541144509</v>
      </c>
      <c r="J34" s="27">
        <v>212671.5844370304</v>
      </c>
      <c r="K34" s="27">
        <v>216719.55062341434</v>
      </c>
      <c r="L34" s="28">
        <f t="shared" si="2"/>
        <v>7.7513091671944333E-3</v>
      </c>
      <c r="M34" s="27">
        <f t="shared" si="3"/>
        <v>664603.03047188977</v>
      </c>
      <c r="N34" s="27">
        <v>29836.543880926845</v>
      </c>
      <c r="O34" s="27">
        <v>16045.836281873195</v>
      </c>
      <c r="P34" s="27">
        <v>16045.836281873195</v>
      </c>
      <c r="Q34" s="28">
        <f t="shared" si="4"/>
        <v>7.7513091671944341E-3</v>
      </c>
      <c r="R34" s="27">
        <f t="shared" si="5"/>
        <v>61928.216444673235</v>
      </c>
      <c r="S34" s="27">
        <v>4450.0374447191607</v>
      </c>
      <c r="T34" s="27">
        <v>3286.3163465680918</v>
      </c>
      <c r="U34" s="31">
        <v>2844.0467988918126</v>
      </c>
      <c r="V34" s="30">
        <f t="shared" si="6"/>
        <v>7.7513091671944393E-3</v>
      </c>
      <c r="W34" s="31">
        <f t="shared" si="7"/>
        <v>10580.400590179066</v>
      </c>
      <c r="X34" s="27">
        <v>0</v>
      </c>
      <c r="Y34" s="27">
        <v>0</v>
      </c>
      <c r="Z34" s="27">
        <v>0</v>
      </c>
      <c r="AA34" s="28">
        <f t="shared" si="8"/>
        <v>0</v>
      </c>
      <c r="AB34" s="27">
        <f t="shared" si="9"/>
        <v>0</v>
      </c>
      <c r="AC34" s="61">
        <v>4272.1355977610474</v>
      </c>
      <c r="AD34" s="61">
        <v>3567.4671818950683</v>
      </c>
      <c r="AE34" s="61">
        <v>3371.6830646882381</v>
      </c>
      <c r="AF34" s="34">
        <f t="shared" si="10"/>
        <v>7.7513091671944359E-3</v>
      </c>
      <c r="AG34" s="61">
        <f t="shared" si="11"/>
        <v>11211.285844344355</v>
      </c>
      <c r="AH34" s="27">
        <v>215.03836917814152</v>
      </c>
      <c r="AI34" s="27">
        <v>300.77094909097883</v>
      </c>
      <c r="AJ34" s="27">
        <v>205.86702017151705</v>
      </c>
      <c r="AK34" s="28">
        <f t="shared" si="12"/>
        <v>7.7513091671944359E-3</v>
      </c>
      <c r="AL34" s="27">
        <f t="shared" si="13"/>
        <v>721.67633844063744</v>
      </c>
      <c r="AM34" s="27">
        <v>203.71603187762059</v>
      </c>
      <c r="AN34" s="27">
        <v>203.62301616761425</v>
      </c>
      <c r="AO34" s="27">
        <v>199.86750687610856</v>
      </c>
      <c r="AP34" s="28">
        <f t="shared" si="14"/>
        <v>7.7513091671944393E-3</v>
      </c>
      <c r="AQ34" s="27">
        <f t="shared" si="15"/>
        <v>607.20655492134347</v>
      </c>
      <c r="AR34" s="27">
        <v>242.74774918902821</v>
      </c>
      <c r="AS34" s="27">
        <v>242.74774918902818</v>
      </c>
      <c r="AT34" s="27">
        <v>242.74774918902818</v>
      </c>
      <c r="AU34" s="28">
        <f t="shared" si="16"/>
        <v>7.7513091671944367E-3</v>
      </c>
      <c r="AV34" s="27">
        <f t="shared" si="17"/>
        <v>728.24324756708461</v>
      </c>
      <c r="AW34" s="27">
        <v>10984.008157991211</v>
      </c>
      <c r="AX34" s="27">
        <v>11400.983633593103</v>
      </c>
      <c r="AY34" s="27">
        <v>10160.774166841995</v>
      </c>
      <c r="AZ34" s="28">
        <f t="shared" si="18"/>
        <v>7.7513091671944367E-3</v>
      </c>
      <c r="BA34" s="27">
        <f t="shared" si="19"/>
        <v>32545.765958426309</v>
      </c>
      <c r="BB34" s="27">
        <v>195.49576850581093</v>
      </c>
      <c r="BC34" s="35">
        <v>195.73605908999392</v>
      </c>
      <c r="BD34" s="35">
        <v>186.65462526970893</v>
      </c>
      <c r="BE34" s="36">
        <f t="shared" si="20"/>
        <v>7.7513091671944367E-3</v>
      </c>
      <c r="BF34" s="35">
        <f t="shared" si="21"/>
        <v>577.88645286551377</v>
      </c>
      <c r="BG34" s="36">
        <f t="shared" si="22"/>
        <v>7.7513091671944324E-3</v>
      </c>
      <c r="BH34" s="35">
        <f t="shared" si="23"/>
        <v>2244897.0120785381</v>
      </c>
    </row>
    <row r="35" spans="2:60" ht="15">
      <c r="B35" s="38" t="s">
        <v>62</v>
      </c>
      <c r="C35" s="26" t="s">
        <v>63</v>
      </c>
      <c r="D35" s="27">
        <v>1056143.2425442222</v>
      </c>
      <c r="E35" s="27">
        <v>976526.7629091175</v>
      </c>
      <c r="F35" s="27">
        <v>965912.43955958367</v>
      </c>
      <c r="G35" s="28">
        <f t="shared" si="0"/>
        <v>1.5904643597195903E-2</v>
      </c>
      <c r="H35" s="27">
        <f t="shared" si="1"/>
        <v>2998582.4450129233</v>
      </c>
      <c r="I35" s="27">
        <v>482623.1654096159</v>
      </c>
      <c r="J35" s="27">
        <v>436373.47972616053</v>
      </c>
      <c r="K35" s="27">
        <v>444679.36175192415</v>
      </c>
      <c r="L35" s="28">
        <f t="shared" si="2"/>
        <v>1.59046435971959E-2</v>
      </c>
      <c r="M35" s="27">
        <f t="shared" si="3"/>
        <v>1363676.0068877006</v>
      </c>
      <c r="N35" s="27">
        <v>61220.574016917453</v>
      </c>
      <c r="O35" s="27">
        <v>32923.897341398188</v>
      </c>
      <c r="P35" s="27">
        <v>32923.89734139818</v>
      </c>
      <c r="Q35" s="28">
        <f t="shared" si="4"/>
        <v>1.59046435971959E-2</v>
      </c>
      <c r="R35" s="27">
        <f t="shared" si="5"/>
        <v>127068.36869971383</v>
      </c>
      <c r="S35" s="27">
        <v>9130.8781556512076</v>
      </c>
      <c r="T35" s="27">
        <v>6743.0790221882708</v>
      </c>
      <c r="U35" s="31">
        <v>5835.6014106056264</v>
      </c>
      <c r="V35" s="30">
        <f t="shared" si="6"/>
        <v>1.590464359719591E-2</v>
      </c>
      <c r="W35" s="31">
        <f t="shared" si="7"/>
        <v>21709.558588445107</v>
      </c>
      <c r="X35" s="27">
        <v>0</v>
      </c>
      <c r="Y35" s="27">
        <v>0</v>
      </c>
      <c r="Z35" s="27">
        <v>0</v>
      </c>
      <c r="AA35" s="28">
        <f t="shared" si="8"/>
        <v>0</v>
      </c>
      <c r="AB35" s="27">
        <f t="shared" si="9"/>
        <v>0</v>
      </c>
      <c r="AC35" s="61">
        <v>8765.8474995232427</v>
      </c>
      <c r="AD35" s="61">
        <v>7319.9627119596034</v>
      </c>
      <c r="AE35" s="61">
        <v>6918.2400430529096</v>
      </c>
      <c r="AF35" s="34">
        <f t="shared" si="10"/>
        <v>1.5904643597195903E-2</v>
      </c>
      <c r="AG35" s="61">
        <f t="shared" si="11"/>
        <v>23004.050254535756</v>
      </c>
      <c r="AH35" s="27">
        <v>441.22980360212824</v>
      </c>
      <c r="AI35" s="27">
        <v>617.1415236445539</v>
      </c>
      <c r="AJ35" s="27">
        <v>422.41142929792608</v>
      </c>
      <c r="AK35" s="28">
        <f t="shared" si="12"/>
        <v>1.5904643597195903E-2</v>
      </c>
      <c r="AL35" s="27">
        <f t="shared" si="13"/>
        <v>1480.7827565446082</v>
      </c>
      <c r="AM35" s="27">
        <v>417.99789069970416</v>
      </c>
      <c r="AN35" s="27">
        <v>417.80703497653786</v>
      </c>
      <c r="AO35" s="27">
        <v>410.10123515369639</v>
      </c>
      <c r="AP35" s="28">
        <f t="shared" si="14"/>
        <v>1.590464359719591E-2</v>
      </c>
      <c r="AQ35" s="27">
        <f t="shared" si="15"/>
        <v>1245.9061608299385</v>
      </c>
      <c r="AR35" s="27">
        <v>498.08572353338423</v>
      </c>
      <c r="AS35" s="27">
        <v>498.08572353338423</v>
      </c>
      <c r="AT35" s="27">
        <v>498.08572353338417</v>
      </c>
      <c r="AU35" s="28">
        <f t="shared" si="16"/>
        <v>1.5904643597195903E-2</v>
      </c>
      <c r="AV35" s="27">
        <f t="shared" si="17"/>
        <v>1494.2571706001527</v>
      </c>
      <c r="AW35" s="27">
        <v>22537.707018693651</v>
      </c>
      <c r="AX35" s="27">
        <v>23393.284597289934</v>
      </c>
      <c r="AY35" s="27">
        <v>20848.54162173859</v>
      </c>
      <c r="AZ35" s="28">
        <f t="shared" si="18"/>
        <v>1.5904643597195907E-2</v>
      </c>
      <c r="BA35" s="27">
        <f t="shared" si="19"/>
        <v>66779.533237722178</v>
      </c>
      <c r="BB35" s="27">
        <v>401.13101616487796</v>
      </c>
      <c r="BC35" s="35">
        <v>401.62406011639104</v>
      </c>
      <c r="BD35" s="35">
        <v>382.99017967791633</v>
      </c>
      <c r="BE35" s="36">
        <f t="shared" si="20"/>
        <v>1.5904643597195907E-2</v>
      </c>
      <c r="BF35" s="35">
        <f t="shared" si="21"/>
        <v>1185.7452559591854</v>
      </c>
      <c r="BG35" s="36">
        <f t="shared" si="22"/>
        <v>1.5904643597195893E-2</v>
      </c>
      <c r="BH35" s="35">
        <f t="shared" si="23"/>
        <v>4606226.6540249735</v>
      </c>
    </row>
    <row r="36" spans="2:60" ht="15">
      <c r="B36" s="38" t="s">
        <v>64</v>
      </c>
      <c r="C36" s="26" t="s">
        <v>65</v>
      </c>
      <c r="D36" s="27">
        <v>1318034.8747268738</v>
      </c>
      <c r="E36" s="27">
        <v>1218675.9122917606</v>
      </c>
      <c r="F36" s="27">
        <v>1205429.5572683532</v>
      </c>
      <c r="G36" s="28">
        <f t="shared" si="0"/>
        <v>1.9848514942638503E-2</v>
      </c>
      <c r="H36" s="27">
        <f t="shared" si="1"/>
        <v>3742140.3442869876</v>
      </c>
      <c r="I36" s="27">
        <v>602299.13683731714</v>
      </c>
      <c r="J36" s="27">
        <v>544580.92568908085</v>
      </c>
      <c r="K36" s="27">
        <v>554946.41564757493</v>
      </c>
      <c r="L36" s="28">
        <f t="shared" si="2"/>
        <v>1.98485149426385E-2</v>
      </c>
      <c r="M36" s="27">
        <f t="shared" si="3"/>
        <v>1701826.478173973</v>
      </c>
      <c r="N36" s="27">
        <v>76401.427717998638</v>
      </c>
      <c r="O36" s="27">
        <v>41088.029691269076</v>
      </c>
      <c r="P36" s="27">
        <v>41088.029691269076</v>
      </c>
      <c r="Q36" s="28">
        <f t="shared" si="4"/>
        <v>1.98485149426385E-2</v>
      </c>
      <c r="R36" s="27">
        <f t="shared" si="5"/>
        <v>158577.48710053679</v>
      </c>
      <c r="S36" s="27">
        <v>11395.060216489688</v>
      </c>
      <c r="T36" s="27">
        <v>8415.1590014184931</v>
      </c>
      <c r="U36" s="31">
        <v>7282.6543449303927</v>
      </c>
      <c r="V36" s="30">
        <f t="shared" si="6"/>
        <v>1.984851494263851E-2</v>
      </c>
      <c r="W36" s="31">
        <f t="shared" si="7"/>
        <v>27092.873562838573</v>
      </c>
      <c r="X36" s="27">
        <v>0</v>
      </c>
      <c r="Y36" s="27">
        <v>0</v>
      </c>
      <c r="Z36" s="27">
        <v>0</v>
      </c>
      <c r="AA36" s="28">
        <f t="shared" si="8"/>
        <v>0</v>
      </c>
      <c r="AB36" s="27">
        <f t="shared" si="9"/>
        <v>0</v>
      </c>
      <c r="AC36" s="61">
        <v>10939.512980338201</v>
      </c>
      <c r="AD36" s="61">
        <v>9135.0924263089128</v>
      </c>
      <c r="AE36" s="61">
        <v>8633.7546661847609</v>
      </c>
      <c r="AF36" s="34">
        <f t="shared" si="10"/>
        <v>1.9848514942638503E-2</v>
      </c>
      <c r="AG36" s="61">
        <f t="shared" si="11"/>
        <v>28708.360072831874</v>
      </c>
      <c r="AH36" s="27">
        <v>550.64147124166595</v>
      </c>
      <c r="AI36" s="27">
        <v>770.1739859132249</v>
      </c>
      <c r="AJ36" s="27">
        <v>527.15670836153606</v>
      </c>
      <c r="AK36" s="28">
        <f t="shared" si="12"/>
        <v>1.98485149426385E-2</v>
      </c>
      <c r="AL36" s="27">
        <f t="shared" si="13"/>
        <v>1847.9721655164267</v>
      </c>
      <c r="AM36" s="27">
        <v>521.64874546495389</v>
      </c>
      <c r="AN36" s="27">
        <v>521.4105632856423</v>
      </c>
      <c r="AO36" s="27">
        <v>511.79395779593386</v>
      </c>
      <c r="AP36" s="28">
        <f t="shared" si="14"/>
        <v>1.984851494263851E-2</v>
      </c>
      <c r="AQ36" s="27">
        <f t="shared" si="15"/>
        <v>1554.85326654653</v>
      </c>
      <c r="AR36" s="27">
        <v>621.59594245861012</v>
      </c>
      <c r="AS36" s="27">
        <v>621.59594245861012</v>
      </c>
      <c r="AT36" s="27">
        <v>621.59594245861012</v>
      </c>
      <c r="AU36" s="28">
        <f t="shared" si="16"/>
        <v>1.9848514942638503E-2</v>
      </c>
      <c r="AV36" s="27">
        <f t="shared" si="17"/>
        <v>1864.7878273758304</v>
      </c>
      <c r="AW36" s="27">
        <v>28126.377796495781</v>
      </c>
      <c r="AX36" s="27">
        <v>29194.112779023068</v>
      </c>
      <c r="AY36" s="27">
        <v>26018.35038820091</v>
      </c>
      <c r="AZ36" s="28">
        <f t="shared" si="18"/>
        <v>1.9848514942638507E-2</v>
      </c>
      <c r="BA36" s="27">
        <f t="shared" si="19"/>
        <v>83338.840963719762</v>
      </c>
      <c r="BB36" s="27">
        <v>500.59939536828585</v>
      </c>
      <c r="BC36" s="35">
        <v>501.21469933150757</v>
      </c>
      <c r="BD36" s="35">
        <v>477.96017922471231</v>
      </c>
      <c r="BE36" s="36">
        <f t="shared" si="20"/>
        <v>1.9848514942638507E-2</v>
      </c>
      <c r="BF36" s="35">
        <f t="shared" si="21"/>
        <v>1479.7742739245059</v>
      </c>
      <c r="BG36" s="36">
        <f t="shared" si="22"/>
        <v>1.98485149426385E-2</v>
      </c>
      <c r="BH36" s="35">
        <f t="shared" si="23"/>
        <v>5748431.7716942513</v>
      </c>
    </row>
    <row r="37" spans="2:60" ht="15">
      <c r="B37" s="38" t="s">
        <v>66</v>
      </c>
      <c r="C37" s="26" t="s">
        <v>67</v>
      </c>
      <c r="D37" s="27">
        <v>1307342.8719960821</v>
      </c>
      <c r="E37" s="27">
        <v>1208789.9172911551</v>
      </c>
      <c r="F37" s="27">
        <v>1195651.0177431672</v>
      </c>
      <c r="G37" s="28">
        <f t="shared" si="0"/>
        <v>1.9687502225874978E-2</v>
      </c>
      <c r="H37" s="27">
        <f t="shared" si="1"/>
        <v>3711783.8070304049</v>
      </c>
      <c r="I37" s="27">
        <v>597413.23879372224</v>
      </c>
      <c r="J37" s="27">
        <v>540163.24232102034</v>
      </c>
      <c r="K37" s="27">
        <v>550444.64660843892</v>
      </c>
      <c r="L37" s="28">
        <f t="shared" si="2"/>
        <v>1.9687502225874974E-2</v>
      </c>
      <c r="M37" s="27">
        <f t="shared" si="3"/>
        <v>1688021.1277231816</v>
      </c>
      <c r="N37" s="27">
        <v>75781.653317896751</v>
      </c>
      <c r="O37" s="27">
        <v>40754.720357741069</v>
      </c>
      <c r="P37" s="27">
        <v>40754.720357741062</v>
      </c>
      <c r="Q37" s="28">
        <f t="shared" si="4"/>
        <v>1.9687502225874974E-2</v>
      </c>
      <c r="R37" s="27">
        <f t="shared" si="5"/>
        <v>157291.09403337887</v>
      </c>
      <c r="S37" s="27">
        <v>11302.622590377945</v>
      </c>
      <c r="T37" s="27">
        <v>8346.8945687024352</v>
      </c>
      <c r="U37" s="31">
        <v>7223.5768791997971</v>
      </c>
      <c r="V37" s="30">
        <f t="shared" si="6"/>
        <v>1.9687502225874984E-2</v>
      </c>
      <c r="W37" s="31">
        <f t="shared" si="7"/>
        <v>26873.094038280178</v>
      </c>
      <c r="X37" s="27">
        <v>0</v>
      </c>
      <c r="Y37" s="27">
        <v>0</v>
      </c>
      <c r="Z37" s="27">
        <v>0</v>
      </c>
      <c r="AA37" s="28">
        <f t="shared" si="8"/>
        <v>0</v>
      </c>
      <c r="AB37" s="27">
        <f t="shared" si="9"/>
        <v>0</v>
      </c>
      <c r="AC37" s="61">
        <v>10850.77078929144</v>
      </c>
      <c r="AD37" s="61">
        <v>9060.9878369380367</v>
      </c>
      <c r="AE37" s="61">
        <v>8563.7169682164422</v>
      </c>
      <c r="AF37" s="34">
        <f t="shared" si="10"/>
        <v>1.9687502225874974E-2</v>
      </c>
      <c r="AG37" s="61">
        <f t="shared" si="11"/>
        <v>28475.475594445918</v>
      </c>
      <c r="AH37" s="27">
        <v>546.1746242506689</v>
      </c>
      <c r="AI37" s="27">
        <v>763.92627386973652</v>
      </c>
      <c r="AJ37" s="27">
        <v>522.88037161701357</v>
      </c>
      <c r="AK37" s="28">
        <f t="shared" si="12"/>
        <v>1.9687502225874978E-2</v>
      </c>
      <c r="AL37" s="27">
        <f t="shared" si="13"/>
        <v>1832.9812697374191</v>
      </c>
      <c r="AM37" s="27">
        <v>517.41708974933329</v>
      </c>
      <c r="AN37" s="27">
        <v>517.18083972262275</v>
      </c>
      <c r="AO37" s="27">
        <v>507.64224489418632</v>
      </c>
      <c r="AP37" s="28">
        <f t="shared" si="14"/>
        <v>1.9687502225874981E-2</v>
      </c>
      <c r="AQ37" s="27">
        <f t="shared" si="15"/>
        <v>1542.2401743661421</v>
      </c>
      <c r="AR37" s="27">
        <v>616.55350720772685</v>
      </c>
      <c r="AS37" s="27">
        <v>616.55350720772685</v>
      </c>
      <c r="AT37" s="27">
        <v>616.55350720772674</v>
      </c>
      <c r="AU37" s="28">
        <f t="shared" si="16"/>
        <v>1.9687502225874981E-2</v>
      </c>
      <c r="AV37" s="27">
        <f t="shared" si="17"/>
        <v>1849.6605216231806</v>
      </c>
      <c r="AW37" s="27">
        <v>27898.214404180591</v>
      </c>
      <c r="AX37" s="27">
        <v>28957.28783641976</v>
      </c>
      <c r="AY37" s="27">
        <v>25807.287480279763</v>
      </c>
      <c r="AZ37" s="28">
        <f t="shared" si="18"/>
        <v>1.9687502225874981E-2</v>
      </c>
      <c r="BA37" s="27">
        <f t="shared" si="19"/>
        <v>82662.789720880115</v>
      </c>
      <c r="BB37" s="27">
        <v>496.53849363879294</v>
      </c>
      <c r="BC37" s="35">
        <v>497.14880620779502</v>
      </c>
      <c r="BD37" s="35">
        <v>474.08292859995987</v>
      </c>
      <c r="BE37" s="36">
        <f t="shared" si="20"/>
        <v>1.9687502225874981E-2</v>
      </c>
      <c r="BF37" s="35">
        <f t="shared" si="21"/>
        <v>1467.7702284465479</v>
      </c>
      <c r="BG37" s="36">
        <f t="shared" si="22"/>
        <v>1.9687502225874971E-2</v>
      </c>
      <c r="BH37" s="35">
        <f t="shared" si="23"/>
        <v>5701800.0403347444</v>
      </c>
    </row>
    <row r="38" spans="2:60" ht="15">
      <c r="B38" s="38" t="s">
        <v>68</v>
      </c>
      <c r="C38" s="26" t="s">
        <v>69</v>
      </c>
      <c r="D38" s="27">
        <v>1349399.0067127275</v>
      </c>
      <c r="E38" s="27">
        <v>1247675.685282608</v>
      </c>
      <c r="F38" s="27">
        <v>1234114.1182452759</v>
      </c>
      <c r="G38" s="28">
        <f t="shared" si="0"/>
        <v>2.0320832826118716E-2</v>
      </c>
      <c r="H38" s="27">
        <f t="shared" si="1"/>
        <v>3831188.8102406114</v>
      </c>
      <c r="I38" s="27">
        <v>616631.52665867598</v>
      </c>
      <c r="J38" s="27">
        <v>557539.8453336237</v>
      </c>
      <c r="K38" s="27">
        <v>568151.99386040762</v>
      </c>
      <c r="L38" s="28">
        <f t="shared" si="2"/>
        <v>2.0320832826118712E-2</v>
      </c>
      <c r="M38" s="27">
        <f t="shared" si="3"/>
        <v>1742323.3658527075</v>
      </c>
      <c r="N38" s="27">
        <v>78219.486184282796</v>
      </c>
      <c r="O38" s="27">
        <v>42065.765873358105</v>
      </c>
      <c r="P38" s="27">
        <v>42065.765873358097</v>
      </c>
      <c r="Q38" s="28">
        <f t="shared" si="4"/>
        <v>2.0320832826118712E-2</v>
      </c>
      <c r="R38" s="27">
        <f t="shared" si="5"/>
        <v>162351.01793099899</v>
      </c>
      <c r="S38" s="27">
        <v>11666.218574640716</v>
      </c>
      <c r="T38" s="27">
        <v>8615.4072366232922</v>
      </c>
      <c r="U38" s="31">
        <v>7455.9533497303073</v>
      </c>
      <c r="V38" s="30">
        <f t="shared" si="6"/>
        <v>2.0320832826118723E-2</v>
      </c>
      <c r="W38" s="31">
        <f t="shared" si="7"/>
        <v>27737.579160994315</v>
      </c>
      <c r="X38" s="27">
        <v>0</v>
      </c>
      <c r="Y38" s="27">
        <v>0</v>
      </c>
      <c r="Z38" s="27">
        <v>0</v>
      </c>
      <c r="AA38" s="28">
        <f t="shared" si="8"/>
        <v>0</v>
      </c>
      <c r="AB38" s="27">
        <f t="shared" si="9"/>
        <v>0</v>
      </c>
      <c r="AC38" s="61">
        <v>11199.831076281898</v>
      </c>
      <c r="AD38" s="61">
        <v>9352.4722923925747</v>
      </c>
      <c r="AE38" s="61">
        <v>8839.2046327039043</v>
      </c>
      <c r="AF38" s="34">
        <f t="shared" si="10"/>
        <v>2.0320832826118716E-2</v>
      </c>
      <c r="AG38" s="61">
        <f t="shared" si="11"/>
        <v>29391.508001378377</v>
      </c>
      <c r="AH38" s="27">
        <v>563.74460842875078</v>
      </c>
      <c r="AI38" s="27">
        <v>788.50114781875413</v>
      </c>
      <c r="AJ38" s="27">
        <v>539.70099902888705</v>
      </c>
      <c r="AK38" s="28">
        <f t="shared" si="12"/>
        <v>2.0320832826118716E-2</v>
      </c>
      <c r="AL38" s="27">
        <f t="shared" si="13"/>
        <v>1891.946755276392</v>
      </c>
      <c r="AM38" s="27">
        <v>534.06196791963907</v>
      </c>
      <c r="AN38" s="27">
        <v>533.81811792572569</v>
      </c>
      <c r="AO38" s="27">
        <v>523.97267442147108</v>
      </c>
      <c r="AP38" s="28">
        <f t="shared" si="14"/>
        <v>2.0320832826118719E-2</v>
      </c>
      <c r="AQ38" s="27">
        <f t="shared" si="15"/>
        <v>1591.8527602668357</v>
      </c>
      <c r="AR38" s="27">
        <v>636.38752161555999</v>
      </c>
      <c r="AS38" s="27">
        <v>636.38752161555988</v>
      </c>
      <c r="AT38" s="27">
        <v>636.38752161555988</v>
      </c>
      <c r="AU38" s="28">
        <f t="shared" si="16"/>
        <v>2.0320832826118716E-2</v>
      </c>
      <c r="AV38" s="27">
        <f t="shared" si="17"/>
        <v>1909.1625648466797</v>
      </c>
      <c r="AW38" s="27">
        <v>28795.676797917185</v>
      </c>
      <c r="AX38" s="27">
        <v>29888.819743131982</v>
      </c>
      <c r="AY38" s="27">
        <v>26637.48649095299</v>
      </c>
      <c r="AZ38" s="28">
        <f t="shared" si="18"/>
        <v>2.0320832826118719E-2</v>
      </c>
      <c r="BA38" s="27">
        <f t="shared" si="19"/>
        <v>85321.983032002157</v>
      </c>
      <c r="BB38" s="27">
        <v>512.51172470754034</v>
      </c>
      <c r="BC38" s="35">
        <v>513.14167052514983</v>
      </c>
      <c r="BD38" s="35">
        <v>489.33378278606921</v>
      </c>
      <c r="BE38" s="36">
        <f t="shared" si="20"/>
        <v>2.0320832826118719E-2</v>
      </c>
      <c r="BF38" s="35">
        <f t="shared" si="21"/>
        <v>1514.9871780187596</v>
      </c>
      <c r="BG38" s="36">
        <f t="shared" si="22"/>
        <v>2.0320832826118709E-2</v>
      </c>
      <c r="BH38" s="35">
        <f t="shared" si="23"/>
        <v>5885222.2134771012</v>
      </c>
    </row>
    <row r="39" spans="2:60" ht="15">
      <c r="B39" s="38" t="s">
        <v>70</v>
      </c>
      <c r="C39" s="26" t="s">
        <v>71</v>
      </c>
      <c r="D39" s="27">
        <v>718187.5951828633</v>
      </c>
      <c r="E39" s="27">
        <v>664047.62084726349</v>
      </c>
      <c r="F39" s="27">
        <v>656829.77855673176</v>
      </c>
      <c r="G39" s="28">
        <f t="shared" si="0"/>
        <v>1.0815311102870947E-2</v>
      </c>
      <c r="H39" s="27">
        <f t="shared" si="1"/>
        <v>2039064.9945868587</v>
      </c>
      <c r="I39" s="27">
        <v>328188.4090931539</v>
      </c>
      <c r="J39" s="27">
        <v>296738.17658591585</v>
      </c>
      <c r="K39" s="27">
        <v>302386.25650316814</v>
      </c>
      <c r="L39" s="28">
        <f t="shared" si="2"/>
        <v>1.0815311102870944E-2</v>
      </c>
      <c r="M39" s="27">
        <f t="shared" si="3"/>
        <v>927312.84218223789</v>
      </c>
      <c r="N39" s="27">
        <v>41630.581021383972</v>
      </c>
      <c r="O39" s="27">
        <v>22388.567860079977</v>
      </c>
      <c r="P39" s="27">
        <v>22388.567860079977</v>
      </c>
      <c r="Q39" s="28">
        <f t="shared" si="4"/>
        <v>1.0815311102870945E-2</v>
      </c>
      <c r="R39" s="27">
        <f t="shared" si="5"/>
        <v>86407.716741543933</v>
      </c>
      <c r="S39" s="27">
        <v>6209.0852455937556</v>
      </c>
      <c r="T39" s="27">
        <v>4585.3587960353134</v>
      </c>
      <c r="U39" s="31">
        <v>3968.2652643143656</v>
      </c>
      <c r="V39" s="30">
        <f t="shared" si="6"/>
        <v>1.0815311102870949E-2</v>
      </c>
      <c r="W39" s="31">
        <f t="shared" si="7"/>
        <v>14762.709305943434</v>
      </c>
      <c r="X39" s="27">
        <v>0</v>
      </c>
      <c r="Y39" s="27">
        <v>0</v>
      </c>
      <c r="Z39" s="27">
        <v>0</v>
      </c>
      <c r="AA39" s="28">
        <f t="shared" si="8"/>
        <v>0</v>
      </c>
      <c r="AB39" s="27">
        <f t="shared" si="9"/>
        <v>0</v>
      </c>
      <c r="AC39" s="61">
        <v>5960.8608774095437</v>
      </c>
      <c r="AD39" s="61">
        <v>4977.6452711719876</v>
      </c>
      <c r="AE39" s="61">
        <v>4704.4699802734522</v>
      </c>
      <c r="AF39" s="34">
        <f t="shared" si="10"/>
        <v>1.0815311102870947E-2</v>
      </c>
      <c r="AG39" s="61">
        <f t="shared" si="11"/>
        <v>15642.976128854985</v>
      </c>
      <c r="AH39" s="27">
        <v>300.04052367806639</v>
      </c>
      <c r="AI39" s="27">
        <v>419.66219060026026</v>
      </c>
      <c r="AJ39" s="27">
        <v>287.24384758114951</v>
      </c>
      <c r="AK39" s="28">
        <f t="shared" si="12"/>
        <v>1.0815311102870945E-2</v>
      </c>
      <c r="AL39" s="27">
        <f t="shared" si="13"/>
        <v>1006.9465618594761</v>
      </c>
      <c r="AM39" s="27">
        <v>284.24259875010279</v>
      </c>
      <c r="AN39" s="27">
        <v>284.11281501686835</v>
      </c>
      <c r="AO39" s="27">
        <v>278.87279678752736</v>
      </c>
      <c r="AP39" s="28">
        <f t="shared" si="14"/>
        <v>1.0815311102870949E-2</v>
      </c>
      <c r="AQ39" s="27">
        <f t="shared" si="15"/>
        <v>847.22821055449845</v>
      </c>
      <c r="AR39" s="27">
        <v>338.70309780860953</v>
      </c>
      <c r="AS39" s="27">
        <v>338.70309780860953</v>
      </c>
      <c r="AT39" s="27">
        <v>338.70309780860947</v>
      </c>
      <c r="AU39" s="28">
        <f t="shared" si="16"/>
        <v>1.0815311102870947E-2</v>
      </c>
      <c r="AV39" s="27">
        <f t="shared" si="17"/>
        <v>1016.1092934258286</v>
      </c>
      <c r="AW39" s="27">
        <v>15325.858228945483</v>
      </c>
      <c r="AX39" s="27">
        <v>15907.659237475546</v>
      </c>
      <c r="AY39" s="27">
        <v>14177.209461016195</v>
      </c>
      <c r="AZ39" s="28">
        <f t="shared" si="18"/>
        <v>1.0815311102870949E-2</v>
      </c>
      <c r="BA39" s="27">
        <f t="shared" si="19"/>
        <v>45410.726927437223</v>
      </c>
      <c r="BB39" s="27">
        <v>272.77296132550822</v>
      </c>
      <c r="BC39" s="35">
        <v>273.1082359696972</v>
      </c>
      <c r="BD39" s="35">
        <v>260.4370174815736</v>
      </c>
      <c r="BE39" s="36">
        <f t="shared" si="20"/>
        <v>1.0815311102870949E-2</v>
      </c>
      <c r="BF39" s="35">
        <f t="shared" si="21"/>
        <v>806.31821477677909</v>
      </c>
      <c r="BG39" s="36">
        <f t="shared" si="22"/>
        <v>1.0815311102870944E-2</v>
      </c>
      <c r="BH39" s="35">
        <f t="shared" si="23"/>
        <v>3132278.5681534926</v>
      </c>
    </row>
    <row r="40" spans="2:60" ht="15">
      <c r="B40" s="38" t="s">
        <v>72</v>
      </c>
      <c r="C40" s="26" t="s">
        <v>73</v>
      </c>
      <c r="D40" s="27">
        <v>607982.75784499128</v>
      </c>
      <c r="E40" s="27">
        <v>562150.48348242173</v>
      </c>
      <c r="F40" s="27">
        <v>556040.20854740241</v>
      </c>
      <c r="G40" s="28">
        <f t="shared" si="0"/>
        <v>9.1557174133602062E-3</v>
      </c>
      <c r="H40" s="27">
        <f t="shared" si="1"/>
        <v>1726173.4498748153</v>
      </c>
      <c r="I40" s="27">
        <v>277828.37714206317</v>
      </c>
      <c r="J40" s="27">
        <v>251204.13686992615</v>
      </c>
      <c r="K40" s="27">
        <v>255985.52717470526</v>
      </c>
      <c r="L40" s="28">
        <f t="shared" si="2"/>
        <v>9.1557174133602027E-3</v>
      </c>
      <c r="M40" s="27">
        <f t="shared" si="3"/>
        <v>785018.04118669452</v>
      </c>
      <c r="N40" s="27">
        <v>35242.429178445833</v>
      </c>
      <c r="O40" s="27">
        <v>18953.07482762263</v>
      </c>
      <c r="P40" s="27">
        <v>18953.07482762263</v>
      </c>
      <c r="Q40" s="28">
        <f t="shared" si="4"/>
        <v>9.1557174133602044E-3</v>
      </c>
      <c r="R40" s="27">
        <f t="shared" si="5"/>
        <v>73148.578833691092</v>
      </c>
      <c r="S40" s="27">
        <v>5256.3101850144749</v>
      </c>
      <c r="T40" s="27">
        <v>3881.7421871683964</v>
      </c>
      <c r="U40" s="31">
        <v>3359.3407564273389</v>
      </c>
      <c r="V40" s="30">
        <f t="shared" si="6"/>
        <v>9.1557174133602079E-3</v>
      </c>
      <c r="W40" s="31">
        <f t="shared" si="7"/>
        <v>12497.393128610209</v>
      </c>
      <c r="X40" s="27">
        <v>0</v>
      </c>
      <c r="Y40" s="27">
        <v>0</v>
      </c>
      <c r="Z40" s="27">
        <v>0</v>
      </c>
      <c r="AA40" s="28">
        <f t="shared" si="8"/>
        <v>0</v>
      </c>
      <c r="AB40" s="27">
        <f t="shared" si="9"/>
        <v>0</v>
      </c>
      <c r="AC40" s="61">
        <v>5046.1754835169613</v>
      </c>
      <c r="AD40" s="61">
        <v>4213.83287575535</v>
      </c>
      <c r="AE40" s="61">
        <v>3982.5759341852158</v>
      </c>
      <c r="AF40" s="34">
        <f t="shared" si="10"/>
        <v>9.1557174133602044E-3</v>
      </c>
      <c r="AG40" s="61">
        <f t="shared" si="11"/>
        <v>13242.584293457527</v>
      </c>
      <c r="AH40" s="27">
        <v>253.99974362492156</v>
      </c>
      <c r="AI40" s="27">
        <v>355.26564050365079</v>
      </c>
      <c r="AJ40" s="27">
        <v>243.16669878143375</v>
      </c>
      <c r="AK40" s="28">
        <f t="shared" si="12"/>
        <v>9.1557174133602062E-3</v>
      </c>
      <c r="AL40" s="27">
        <f t="shared" si="13"/>
        <v>852.4320829100061</v>
      </c>
      <c r="AM40" s="27">
        <v>240.6259871992263</v>
      </c>
      <c r="AN40" s="27">
        <v>240.51611859026596</v>
      </c>
      <c r="AO40" s="27">
        <v>236.08017350349294</v>
      </c>
      <c r="AP40" s="28">
        <f t="shared" si="14"/>
        <v>9.1557174133602079E-3</v>
      </c>
      <c r="AQ40" s="27">
        <f t="shared" si="15"/>
        <v>717.22227929298515</v>
      </c>
      <c r="AR40" s="27">
        <v>286.72960223420165</v>
      </c>
      <c r="AS40" s="27">
        <v>286.72960223420159</v>
      </c>
      <c r="AT40" s="27">
        <v>286.72960223420165</v>
      </c>
      <c r="AU40" s="28">
        <f t="shared" si="16"/>
        <v>9.1557174133602044E-3</v>
      </c>
      <c r="AV40" s="27">
        <f t="shared" si="17"/>
        <v>860.18880670260478</v>
      </c>
      <c r="AW40" s="27">
        <v>12974.12767203691</v>
      </c>
      <c r="AX40" s="27">
        <v>13466.652165714691</v>
      </c>
      <c r="AY40" s="27">
        <v>12001.73737957706</v>
      </c>
      <c r="AZ40" s="28">
        <f t="shared" si="18"/>
        <v>9.1557174133602062E-3</v>
      </c>
      <c r="BA40" s="27">
        <f t="shared" si="19"/>
        <v>38442.517217328656</v>
      </c>
      <c r="BB40" s="27">
        <v>230.91634888235782</v>
      </c>
      <c r="BC40" s="35">
        <v>231.20017612217197</v>
      </c>
      <c r="BD40" s="35">
        <v>220.47333760067914</v>
      </c>
      <c r="BE40" s="36">
        <f t="shared" si="20"/>
        <v>9.1557174133602079E-3</v>
      </c>
      <c r="BF40" s="35">
        <f t="shared" si="21"/>
        <v>682.58986260520896</v>
      </c>
      <c r="BG40" s="36">
        <f t="shared" si="22"/>
        <v>9.1557174133602027E-3</v>
      </c>
      <c r="BH40" s="35">
        <f t="shared" si="23"/>
        <v>2651634.9975661081</v>
      </c>
    </row>
    <row r="41" spans="2:60" ht="15">
      <c r="B41" s="38" t="s">
        <v>74</v>
      </c>
      <c r="C41" s="26" t="s">
        <v>75</v>
      </c>
      <c r="D41" s="27">
        <v>769049.67514108133</v>
      </c>
      <c r="E41" s="27">
        <v>711075.50522474048</v>
      </c>
      <c r="F41" s="27">
        <v>703346.49499679357</v>
      </c>
      <c r="G41" s="28">
        <f t="shared" si="0"/>
        <v>1.1581251954226312E-2</v>
      </c>
      <c r="H41" s="27">
        <f t="shared" si="1"/>
        <v>2183471.6753626154</v>
      </c>
      <c r="I41" s="27">
        <v>351430.72797559883</v>
      </c>
      <c r="J41" s="27">
        <v>317753.18849283381</v>
      </c>
      <c r="K41" s="27">
        <v>323801.26570088946</v>
      </c>
      <c r="L41" s="28">
        <f t="shared" si="2"/>
        <v>1.158125195422631E-2</v>
      </c>
      <c r="M41" s="27">
        <f t="shared" si="3"/>
        <v>992985.18216932216</v>
      </c>
      <c r="N41" s="27">
        <v>44578.860767259532</v>
      </c>
      <c r="O41" s="27">
        <v>23974.127310406373</v>
      </c>
      <c r="P41" s="27">
        <v>23974.127310406373</v>
      </c>
      <c r="Q41" s="28">
        <f t="shared" si="4"/>
        <v>1.158125195422631E-2</v>
      </c>
      <c r="R41" s="27">
        <f t="shared" si="5"/>
        <v>92527.11538807227</v>
      </c>
      <c r="S41" s="27">
        <v>6648.812960674064</v>
      </c>
      <c r="T41" s="27">
        <v>4910.0941260317668</v>
      </c>
      <c r="U41" s="31">
        <v>4249.2980007786955</v>
      </c>
      <c r="V41" s="30">
        <f t="shared" si="6"/>
        <v>1.1581251954226317E-2</v>
      </c>
      <c r="W41" s="31">
        <f t="shared" si="7"/>
        <v>15808.205087484526</v>
      </c>
      <c r="X41" s="27">
        <v>0</v>
      </c>
      <c r="Y41" s="27">
        <v>0</v>
      </c>
      <c r="Z41" s="27">
        <v>0</v>
      </c>
      <c r="AA41" s="28">
        <f t="shared" si="8"/>
        <v>0</v>
      </c>
      <c r="AB41" s="27">
        <f t="shared" si="9"/>
        <v>0</v>
      </c>
      <c r="AC41" s="61">
        <v>6383.009330822224</v>
      </c>
      <c r="AD41" s="61">
        <v>5330.162348164291</v>
      </c>
      <c r="AE41" s="61">
        <v>5037.6407700540531</v>
      </c>
      <c r="AF41" s="34">
        <f t="shared" si="10"/>
        <v>1.1581251954226312E-2</v>
      </c>
      <c r="AG41" s="61">
        <f t="shared" si="11"/>
        <v>16750.812449040568</v>
      </c>
      <c r="AH41" s="27">
        <v>321.28940796453725</v>
      </c>
      <c r="AI41" s="27">
        <v>449.38268707906195</v>
      </c>
      <c r="AJ41" s="27">
        <v>307.58647065229667</v>
      </c>
      <c r="AK41" s="28">
        <f t="shared" si="12"/>
        <v>1.1581251954226312E-2</v>
      </c>
      <c r="AL41" s="27">
        <f t="shared" si="13"/>
        <v>1078.2585656958959</v>
      </c>
      <c r="AM41" s="27">
        <v>304.3726732349989</v>
      </c>
      <c r="AN41" s="27">
        <v>304.23369821154813</v>
      </c>
      <c r="AO41" s="27">
        <v>298.62258163972552</v>
      </c>
      <c r="AP41" s="28">
        <f t="shared" si="14"/>
        <v>1.1581251954226318E-2</v>
      </c>
      <c r="AQ41" s="27">
        <f t="shared" si="15"/>
        <v>907.22895308627267</v>
      </c>
      <c r="AR41" s="27">
        <v>362.69006745050552</v>
      </c>
      <c r="AS41" s="27">
        <v>362.69006745050547</v>
      </c>
      <c r="AT41" s="27">
        <v>362.69006745050552</v>
      </c>
      <c r="AU41" s="28">
        <f t="shared" si="16"/>
        <v>1.1581251954226312E-2</v>
      </c>
      <c r="AV41" s="27">
        <f t="shared" si="17"/>
        <v>1088.0702023515164</v>
      </c>
      <c r="AW41" s="27">
        <v>16411.236244240306</v>
      </c>
      <c r="AX41" s="27">
        <v>17034.240428116347</v>
      </c>
      <c r="AY41" s="27">
        <v>15181.240115440141</v>
      </c>
      <c r="AZ41" s="28">
        <f t="shared" si="18"/>
        <v>1.1581251954226313E-2</v>
      </c>
      <c r="BA41" s="27">
        <f t="shared" si="19"/>
        <v>48626.716787796795</v>
      </c>
      <c r="BB41" s="27">
        <v>292.09075553754195</v>
      </c>
      <c r="BC41" s="35">
        <v>292.4497743481229</v>
      </c>
      <c r="BD41" s="35">
        <v>278.88117955855137</v>
      </c>
      <c r="BE41" s="36">
        <f t="shared" si="20"/>
        <v>1.1581251954226315E-2</v>
      </c>
      <c r="BF41" s="35">
        <f t="shared" si="21"/>
        <v>863.42170944421628</v>
      </c>
      <c r="BG41" s="36">
        <f t="shared" si="22"/>
        <v>1.158125195422631E-2</v>
      </c>
      <c r="BH41" s="35">
        <f t="shared" si="23"/>
        <v>3354106.6866749097</v>
      </c>
    </row>
    <row r="42" spans="2:60" ht="15">
      <c r="B42" s="38" t="s">
        <v>76</v>
      </c>
      <c r="C42" s="26" t="s">
        <v>77</v>
      </c>
      <c r="D42" s="27">
        <v>606290.24418893328</v>
      </c>
      <c r="E42" s="27">
        <v>560585.55856016558</v>
      </c>
      <c r="F42" s="27">
        <v>554492.29352162161</v>
      </c>
      <c r="G42" s="28">
        <f t="shared" si="0"/>
        <v>9.1302295577373807E-3</v>
      </c>
      <c r="H42" s="27">
        <f t="shared" si="1"/>
        <v>1721368.0962707205</v>
      </c>
      <c r="I42" s="27">
        <v>277054.95336271106</v>
      </c>
      <c r="J42" s="27">
        <v>250504.83014350248</v>
      </c>
      <c r="K42" s="27">
        <v>255272.90992543969</v>
      </c>
      <c r="L42" s="28">
        <f t="shared" si="2"/>
        <v>9.130229557737379E-3</v>
      </c>
      <c r="M42" s="27">
        <f t="shared" si="3"/>
        <v>782832.69343165332</v>
      </c>
      <c r="N42" s="27">
        <v>35144.320651703063</v>
      </c>
      <c r="O42" s="27">
        <v>18900.312907064646</v>
      </c>
      <c r="P42" s="27">
        <v>18900.312907064646</v>
      </c>
      <c r="Q42" s="28">
        <f t="shared" si="4"/>
        <v>9.130229557737379E-3</v>
      </c>
      <c r="R42" s="27">
        <f t="shared" si="5"/>
        <v>72944.946465832356</v>
      </c>
      <c r="S42" s="27">
        <v>5241.6775714184123</v>
      </c>
      <c r="T42" s="27">
        <v>3870.9361214102714</v>
      </c>
      <c r="U42" s="31">
        <v>3349.9889614426274</v>
      </c>
      <c r="V42" s="30">
        <f t="shared" si="6"/>
        <v>9.1302295577373842E-3</v>
      </c>
      <c r="W42" s="31">
        <f t="shared" si="7"/>
        <v>12462.602654271312</v>
      </c>
      <c r="X42" s="27">
        <v>0</v>
      </c>
      <c r="Y42" s="27">
        <v>0</v>
      </c>
      <c r="Z42" s="27">
        <v>0</v>
      </c>
      <c r="AA42" s="28">
        <f t="shared" si="8"/>
        <v>0</v>
      </c>
      <c r="AB42" s="27">
        <f t="shared" si="9"/>
        <v>0</v>
      </c>
      <c r="AC42" s="61">
        <v>5032.1278467928696</v>
      </c>
      <c r="AD42" s="61">
        <v>4202.1023297907877</v>
      </c>
      <c r="AE42" s="61">
        <v>3971.4891655755455</v>
      </c>
      <c r="AF42" s="34">
        <f t="shared" si="10"/>
        <v>9.130229557737379E-3</v>
      </c>
      <c r="AG42" s="61">
        <f t="shared" si="11"/>
        <v>13205.719342159202</v>
      </c>
      <c r="AH42" s="27">
        <v>253.29265443666199</v>
      </c>
      <c r="AI42" s="27">
        <v>354.27664543706055</v>
      </c>
      <c r="AJ42" s="27">
        <v>242.48976682394712</v>
      </c>
      <c r="AK42" s="28">
        <f t="shared" si="12"/>
        <v>9.1302295577373807E-3</v>
      </c>
      <c r="AL42" s="27">
        <f t="shared" si="13"/>
        <v>850.05906669766966</v>
      </c>
      <c r="AM42" s="27">
        <v>239.95612812167499</v>
      </c>
      <c r="AN42" s="27">
        <v>239.84656536698213</v>
      </c>
      <c r="AO42" s="27">
        <v>235.42296914625837</v>
      </c>
      <c r="AP42" s="28">
        <f t="shared" si="14"/>
        <v>9.1302295577373824E-3</v>
      </c>
      <c r="AQ42" s="27">
        <f t="shared" si="15"/>
        <v>715.22566263491547</v>
      </c>
      <c r="AR42" s="27">
        <v>285.9313990596616</v>
      </c>
      <c r="AS42" s="27">
        <v>285.9313990596616</v>
      </c>
      <c r="AT42" s="27">
        <v>285.9313990596616</v>
      </c>
      <c r="AU42" s="28">
        <f t="shared" si="16"/>
        <v>9.1302295577373807E-3</v>
      </c>
      <c r="AV42" s="27">
        <f t="shared" si="17"/>
        <v>857.79419717898486</v>
      </c>
      <c r="AW42" s="27">
        <v>12938.010055250872</v>
      </c>
      <c r="AX42" s="27">
        <v>13429.16345012571</v>
      </c>
      <c r="AY42" s="27">
        <v>11968.32672088773</v>
      </c>
      <c r="AZ42" s="28">
        <f t="shared" si="18"/>
        <v>9.1302295577373807E-3</v>
      </c>
      <c r="BA42" s="27">
        <f t="shared" si="19"/>
        <v>38335.50022626431</v>
      </c>
      <c r="BB42" s="27">
        <v>230.27351967569453</v>
      </c>
      <c r="BC42" s="35">
        <v>230.55655679198438</v>
      </c>
      <c r="BD42" s="35">
        <v>219.85957984213925</v>
      </c>
      <c r="BE42" s="36">
        <f t="shared" si="20"/>
        <v>9.1302295577373807E-3</v>
      </c>
      <c r="BF42" s="35">
        <f t="shared" si="21"/>
        <v>680.68965630981813</v>
      </c>
      <c r="BG42" s="36">
        <f t="shared" si="22"/>
        <v>9.1302295577373738E-3</v>
      </c>
      <c r="BH42" s="35">
        <f t="shared" si="23"/>
        <v>2644253.3269737214</v>
      </c>
    </row>
    <row r="43" spans="2:60" ht="15">
      <c r="B43" s="38" t="s">
        <v>78</v>
      </c>
      <c r="C43" s="26" t="s">
        <v>79</v>
      </c>
      <c r="D43" s="27">
        <v>567902.3304953028</v>
      </c>
      <c r="E43" s="27">
        <v>525091.48580184299</v>
      </c>
      <c r="F43" s="27">
        <v>519384.02234043786</v>
      </c>
      <c r="G43" s="28">
        <f t="shared" si="0"/>
        <v>8.552139331769246E-3</v>
      </c>
      <c r="H43" s="27">
        <f t="shared" si="1"/>
        <v>1612377.8386375837</v>
      </c>
      <c r="I43" s="27">
        <v>259512.92338611413</v>
      </c>
      <c r="J43" s="27">
        <v>234643.84954624643</v>
      </c>
      <c r="K43" s="27">
        <v>239110.03326947626</v>
      </c>
      <c r="L43" s="28">
        <f t="shared" si="2"/>
        <v>8.5521393317692426E-3</v>
      </c>
      <c r="M43" s="27">
        <f t="shared" si="3"/>
        <v>733266.80620183679</v>
      </c>
      <c r="N43" s="27">
        <v>32919.120492324553</v>
      </c>
      <c r="O43" s="27">
        <v>17703.619429620354</v>
      </c>
      <c r="P43" s="27">
        <v>17703.619429620347</v>
      </c>
      <c r="Q43" s="28">
        <f t="shared" si="4"/>
        <v>8.5521393317692443E-3</v>
      </c>
      <c r="R43" s="27">
        <f t="shared" si="5"/>
        <v>68326.359351565246</v>
      </c>
      <c r="S43" s="27">
        <v>4909.7951633637904</v>
      </c>
      <c r="T43" s="27">
        <v>3625.8436707787428</v>
      </c>
      <c r="U43" s="31">
        <v>3137.8808360702524</v>
      </c>
      <c r="V43" s="30">
        <f t="shared" si="6"/>
        <v>8.5521393317692512E-3</v>
      </c>
      <c r="W43" s="31">
        <f t="shared" si="7"/>
        <v>11673.519670212787</v>
      </c>
      <c r="X43" s="27">
        <v>0</v>
      </c>
      <c r="Y43" s="27">
        <v>0</v>
      </c>
      <c r="Z43" s="27">
        <v>0</v>
      </c>
      <c r="AA43" s="28">
        <f t="shared" si="8"/>
        <v>0</v>
      </c>
      <c r="AB43" s="27">
        <f t="shared" si="9"/>
        <v>0</v>
      </c>
      <c r="AC43" s="61">
        <v>4713.5133031324876</v>
      </c>
      <c r="AD43" s="61">
        <v>3936.0417373370778</v>
      </c>
      <c r="AE43" s="61">
        <v>3720.0300916673837</v>
      </c>
      <c r="AF43" s="34">
        <f t="shared" si="10"/>
        <v>8.5521393317692443E-3</v>
      </c>
      <c r="AG43" s="61">
        <f t="shared" si="11"/>
        <v>12369.585132136948</v>
      </c>
      <c r="AH43" s="27">
        <v>237.25515976980881</v>
      </c>
      <c r="AI43" s="27">
        <v>331.84524163490943</v>
      </c>
      <c r="AJ43" s="27">
        <v>227.13626851245942</v>
      </c>
      <c r="AK43" s="28">
        <f t="shared" si="12"/>
        <v>8.5521393317692478E-3</v>
      </c>
      <c r="AL43" s="27">
        <f t="shared" si="13"/>
        <v>796.23666991717778</v>
      </c>
      <c r="AM43" s="27">
        <v>224.76304984789346</v>
      </c>
      <c r="AN43" s="27">
        <v>224.66042417591225</v>
      </c>
      <c r="AO43" s="27">
        <v>220.51691266967001</v>
      </c>
      <c r="AP43" s="28">
        <f t="shared" si="14"/>
        <v>8.5521393317692478E-3</v>
      </c>
      <c r="AQ43" s="27">
        <f t="shared" si="15"/>
        <v>669.94038669347572</v>
      </c>
      <c r="AR43" s="27">
        <v>267.82734745301758</v>
      </c>
      <c r="AS43" s="27">
        <v>267.82734745301752</v>
      </c>
      <c r="AT43" s="27">
        <v>267.82734745301752</v>
      </c>
      <c r="AU43" s="28">
        <f t="shared" si="16"/>
        <v>8.5521393317692478E-3</v>
      </c>
      <c r="AV43" s="27">
        <f t="shared" si="17"/>
        <v>803.48204235905268</v>
      </c>
      <c r="AW43" s="27">
        <v>12118.826144362276</v>
      </c>
      <c r="AX43" s="27">
        <v>12578.881638003339</v>
      </c>
      <c r="AY43" s="27">
        <v>11210.539344920258</v>
      </c>
      <c r="AZ43" s="28">
        <f t="shared" si="18"/>
        <v>8.5521393317692478E-3</v>
      </c>
      <c r="BA43" s="27">
        <f t="shared" si="19"/>
        <v>35908.247127285875</v>
      </c>
      <c r="BB43" s="27">
        <v>215.69350608655222</v>
      </c>
      <c r="BC43" s="35">
        <v>215.95862240583705</v>
      </c>
      <c r="BD43" s="35">
        <v>205.93893596473617</v>
      </c>
      <c r="BE43" s="36">
        <f t="shared" si="20"/>
        <v>8.552139331769246E-3</v>
      </c>
      <c r="BF43" s="35">
        <f t="shared" si="21"/>
        <v>637.59106445712541</v>
      </c>
      <c r="BG43" s="36">
        <f t="shared" si="22"/>
        <v>8.5521393317692426E-3</v>
      </c>
      <c r="BH43" s="35">
        <f t="shared" si="23"/>
        <v>2476829.6062840479</v>
      </c>
    </row>
    <row r="44" spans="2:60" ht="15">
      <c r="B44" s="38" t="s">
        <v>80</v>
      </c>
      <c r="C44" s="26" t="s">
        <v>81</v>
      </c>
      <c r="D44" s="27">
        <v>613244.63038016157</v>
      </c>
      <c r="E44" s="27">
        <v>567015.69413437089</v>
      </c>
      <c r="F44" s="27">
        <v>560852.5369630577</v>
      </c>
      <c r="G44" s="28">
        <f t="shared" si="0"/>
        <v>9.2349568611496506E-3</v>
      </c>
      <c r="H44" s="27">
        <f t="shared" si="1"/>
        <v>1741112.8614775902</v>
      </c>
      <c r="I44" s="27">
        <v>280232.88202038652</v>
      </c>
      <c r="J44" s="27">
        <v>253378.21850540247</v>
      </c>
      <c r="K44" s="27">
        <v>258200.99002700066</v>
      </c>
      <c r="L44" s="28">
        <f t="shared" si="2"/>
        <v>9.2349568611496471E-3</v>
      </c>
      <c r="M44" s="27">
        <f t="shared" si="3"/>
        <v>791812.09055278962</v>
      </c>
      <c r="N44" s="27">
        <v>35547.439752798382</v>
      </c>
      <c r="O44" s="27">
        <v>19117.106887094164</v>
      </c>
      <c r="P44" s="27">
        <v>19117.10688709416</v>
      </c>
      <c r="Q44" s="28">
        <f t="shared" si="4"/>
        <v>9.2349568611496489E-3</v>
      </c>
      <c r="R44" s="27">
        <f t="shared" si="5"/>
        <v>73781.653526986702</v>
      </c>
      <c r="S44" s="27">
        <v>5301.8016629256217</v>
      </c>
      <c r="T44" s="27">
        <v>3915.3372724561291</v>
      </c>
      <c r="U44" s="31">
        <v>3388.4146448467695</v>
      </c>
      <c r="V44" s="30">
        <f t="shared" si="6"/>
        <v>9.2349568611496523E-3</v>
      </c>
      <c r="W44" s="31">
        <f t="shared" si="7"/>
        <v>12605.553580228519</v>
      </c>
      <c r="X44" s="27">
        <v>0</v>
      </c>
      <c r="Y44" s="27">
        <v>0</v>
      </c>
      <c r="Z44" s="27">
        <v>0</v>
      </c>
      <c r="AA44" s="28">
        <f t="shared" si="8"/>
        <v>0</v>
      </c>
      <c r="AB44" s="27">
        <f t="shared" si="9"/>
        <v>0</v>
      </c>
      <c r="AC44" s="61">
        <v>5089.848321014003</v>
      </c>
      <c r="AD44" s="61">
        <v>4250.3020867496325</v>
      </c>
      <c r="AE44" s="61">
        <v>4017.043699359343</v>
      </c>
      <c r="AF44" s="34">
        <f t="shared" si="10"/>
        <v>9.2349568611496489E-3</v>
      </c>
      <c r="AG44" s="61">
        <f t="shared" si="11"/>
        <v>13357.194107122978</v>
      </c>
      <c r="AH44" s="27">
        <v>256.19802023338588</v>
      </c>
      <c r="AI44" s="27">
        <v>358.34033710044548</v>
      </c>
      <c r="AJ44" s="27">
        <v>245.27121927527361</v>
      </c>
      <c r="AK44" s="28">
        <f t="shared" si="12"/>
        <v>9.2349568611496506E-3</v>
      </c>
      <c r="AL44" s="27">
        <f t="shared" si="13"/>
        <v>859.80957660910508</v>
      </c>
      <c r="AM44" s="27">
        <v>242.70851874630458</v>
      </c>
      <c r="AN44" s="27">
        <v>242.59769926397078</v>
      </c>
      <c r="AO44" s="27">
        <v>238.12336266474375</v>
      </c>
      <c r="AP44" s="28">
        <f t="shared" si="14"/>
        <v>9.2349568611496541E-3</v>
      </c>
      <c r="AQ44" s="27">
        <f t="shared" si="15"/>
        <v>723.42958067501911</v>
      </c>
      <c r="AR44" s="27">
        <v>289.21114402062369</v>
      </c>
      <c r="AS44" s="27">
        <v>289.21114402062364</v>
      </c>
      <c r="AT44" s="27">
        <v>289.21114402062364</v>
      </c>
      <c r="AU44" s="28">
        <f t="shared" si="16"/>
        <v>9.2349568611496506E-3</v>
      </c>
      <c r="AV44" s="27">
        <f t="shared" si="17"/>
        <v>867.63343206187096</v>
      </c>
      <c r="AW44" s="27">
        <v>13086.414090005837</v>
      </c>
      <c r="AX44" s="27">
        <v>13583.201206385895</v>
      </c>
      <c r="AY44" s="27">
        <v>12105.608108601951</v>
      </c>
      <c r="AZ44" s="28">
        <f t="shared" si="18"/>
        <v>9.2349568611496523E-3</v>
      </c>
      <c r="BA44" s="27">
        <f t="shared" si="19"/>
        <v>38775.223404993681</v>
      </c>
      <c r="BB44" s="27">
        <v>232.9148469950554</v>
      </c>
      <c r="BC44" s="35">
        <v>233.20113065775101</v>
      </c>
      <c r="BD44" s="35">
        <v>222.38145519922807</v>
      </c>
      <c r="BE44" s="36">
        <f t="shared" si="20"/>
        <v>9.2349568611496523E-3</v>
      </c>
      <c r="BF44" s="35">
        <f t="shared" si="21"/>
        <v>688.49743285203454</v>
      </c>
      <c r="BG44" s="36">
        <f t="shared" si="22"/>
        <v>9.2349568611496489E-3</v>
      </c>
      <c r="BH44" s="35">
        <f t="shared" si="23"/>
        <v>2674583.9466719101</v>
      </c>
    </row>
    <row r="45" spans="2:60" ht="15">
      <c r="B45" s="38" t="s">
        <v>82</v>
      </c>
      <c r="C45" s="26" t="s">
        <v>83</v>
      </c>
      <c r="D45" s="27">
        <v>572223.40352712595</v>
      </c>
      <c r="E45" s="27">
        <v>529086.81833826576</v>
      </c>
      <c r="F45" s="27">
        <v>523335.92775018973</v>
      </c>
      <c r="G45" s="28">
        <f t="shared" si="0"/>
        <v>8.6172111172621337E-3</v>
      </c>
      <c r="H45" s="27">
        <f t="shared" si="1"/>
        <v>1624646.1496155814</v>
      </c>
      <c r="I45" s="27">
        <v>261487.51344225157</v>
      </c>
      <c r="J45" s="27">
        <v>236429.21501476481</v>
      </c>
      <c r="K45" s="27">
        <v>240929.3811765326</v>
      </c>
      <c r="L45" s="28">
        <f t="shared" si="2"/>
        <v>8.6172111172621319E-3</v>
      </c>
      <c r="M45" s="27">
        <f t="shared" si="3"/>
        <v>738846.109633549</v>
      </c>
      <c r="N45" s="27">
        <v>33169.596526938913</v>
      </c>
      <c r="O45" s="27">
        <v>17838.323283390895</v>
      </c>
      <c r="P45" s="27">
        <v>17838.323283390895</v>
      </c>
      <c r="Q45" s="28">
        <f t="shared" si="4"/>
        <v>8.6172111172621319E-3</v>
      </c>
      <c r="R45" s="27">
        <f t="shared" si="5"/>
        <v>68846.243093720695</v>
      </c>
      <c r="S45" s="27">
        <v>4947.1529665157568</v>
      </c>
      <c r="T45" s="27">
        <v>3653.4321036167335</v>
      </c>
      <c r="U45" s="31">
        <v>3161.7564420146618</v>
      </c>
      <c r="V45" s="30">
        <f t="shared" si="6"/>
        <v>8.6172111172621371E-3</v>
      </c>
      <c r="W45" s="31">
        <f t="shared" si="7"/>
        <v>11762.341512147152</v>
      </c>
      <c r="X45" s="27">
        <v>0</v>
      </c>
      <c r="Y45" s="27">
        <v>0</v>
      </c>
      <c r="Z45" s="27">
        <v>0</v>
      </c>
      <c r="AA45" s="28">
        <f t="shared" si="8"/>
        <v>0</v>
      </c>
      <c r="AB45" s="27">
        <f t="shared" si="9"/>
        <v>0</v>
      </c>
      <c r="AC45" s="61">
        <v>4749.3776307212502</v>
      </c>
      <c r="AD45" s="61">
        <v>3965.9904149353956</v>
      </c>
      <c r="AE45" s="61">
        <v>3748.335173093365</v>
      </c>
      <c r="AF45" s="34">
        <f t="shared" si="10"/>
        <v>8.6172111172621337E-3</v>
      </c>
      <c r="AG45" s="61">
        <f t="shared" si="11"/>
        <v>12463.703218750012</v>
      </c>
      <c r="AH45" s="27">
        <v>239.06039425730961</v>
      </c>
      <c r="AI45" s="27">
        <v>334.37019609867571</v>
      </c>
      <c r="AJ45" s="27">
        <v>228.86451006336503</v>
      </c>
      <c r="AK45" s="28">
        <f t="shared" si="12"/>
        <v>8.6172111172621337E-3</v>
      </c>
      <c r="AL45" s="27">
        <f t="shared" si="13"/>
        <v>802.29510041935032</v>
      </c>
      <c r="AM45" s="27">
        <v>226.4732339783248</v>
      </c>
      <c r="AN45" s="27">
        <v>226.36982744491763</v>
      </c>
      <c r="AO45" s="27">
        <v>222.19478865860412</v>
      </c>
      <c r="AP45" s="28">
        <f t="shared" si="14"/>
        <v>8.6172111172621354E-3</v>
      </c>
      <c r="AQ45" s="27">
        <f t="shared" si="15"/>
        <v>675.0378500818465</v>
      </c>
      <c r="AR45" s="27">
        <v>269.86520055929833</v>
      </c>
      <c r="AS45" s="27">
        <v>269.86520055929827</v>
      </c>
      <c r="AT45" s="27">
        <v>269.86520055929827</v>
      </c>
      <c r="AU45" s="28">
        <f t="shared" si="16"/>
        <v>8.6172111172621337E-3</v>
      </c>
      <c r="AV45" s="27">
        <f t="shared" si="17"/>
        <v>809.59560167789482</v>
      </c>
      <c r="AW45" s="27">
        <v>12211.036248138544</v>
      </c>
      <c r="AX45" s="27">
        <v>12674.592226422767</v>
      </c>
      <c r="AY45" s="27">
        <v>11295.838447660826</v>
      </c>
      <c r="AZ45" s="28">
        <f t="shared" si="18"/>
        <v>8.6172111172621354E-3</v>
      </c>
      <c r="BA45" s="27">
        <f t="shared" si="19"/>
        <v>36181.466922222135</v>
      </c>
      <c r="BB45" s="27">
        <v>217.33468158846836</v>
      </c>
      <c r="BC45" s="35">
        <v>217.60181513310343</v>
      </c>
      <c r="BD45" s="35">
        <v>207.50589058811912</v>
      </c>
      <c r="BE45" s="36">
        <f t="shared" si="20"/>
        <v>8.6172111172621354E-3</v>
      </c>
      <c r="BF45" s="35">
        <f t="shared" si="21"/>
        <v>642.44238730969096</v>
      </c>
      <c r="BG45" s="36">
        <f t="shared" si="22"/>
        <v>8.6172111172621319E-3</v>
      </c>
      <c r="BH45" s="35">
        <f t="shared" si="23"/>
        <v>2495675.3849354596</v>
      </c>
    </row>
    <row r="46" spans="2:60" ht="15">
      <c r="B46" s="38" t="s">
        <v>84</v>
      </c>
      <c r="C46" s="26" t="s">
        <v>85</v>
      </c>
      <c r="D46" s="27">
        <v>557169.1983289388</v>
      </c>
      <c r="E46" s="27">
        <v>515167.4618739463</v>
      </c>
      <c r="F46" s="27">
        <v>509567.8672420503</v>
      </c>
      <c r="G46" s="28">
        <f t="shared" si="0"/>
        <v>8.3905072397280275E-3</v>
      </c>
      <c r="H46" s="27">
        <f t="shared" si="1"/>
        <v>1581904.5274449354</v>
      </c>
      <c r="I46" s="27">
        <v>254608.23052607014</v>
      </c>
      <c r="J46" s="27">
        <v>230209.17246540441</v>
      </c>
      <c r="K46" s="27">
        <v>234590.94706120755</v>
      </c>
      <c r="L46" s="28">
        <f t="shared" si="2"/>
        <v>8.3905072397280258E-3</v>
      </c>
      <c r="M46" s="27">
        <f t="shared" si="3"/>
        <v>719408.3500526821</v>
      </c>
      <c r="N46" s="27">
        <v>32296.961976552266</v>
      </c>
      <c r="O46" s="27">
        <v>17369.027939221993</v>
      </c>
      <c r="P46" s="27">
        <v>17369.027939221989</v>
      </c>
      <c r="Q46" s="28">
        <f t="shared" si="4"/>
        <v>8.3905072397280258E-3</v>
      </c>
      <c r="R46" s="27">
        <f t="shared" si="5"/>
        <v>67035.017854996244</v>
      </c>
      <c r="S46" s="27">
        <v>4817.0019530379977</v>
      </c>
      <c r="T46" s="27">
        <v>3557.3166420217008</v>
      </c>
      <c r="U46" s="31">
        <v>3078.5761142416436</v>
      </c>
      <c r="V46" s="30">
        <f t="shared" si="6"/>
        <v>8.390507239728031E-3</v>
      </c>
      <c r="W46" s="31">
        <f t="shared" si="7"/>
        <v>11452.894709301341</v>
      </c>
      <c r="X46" s="27">
        <v>0</v>
      </c>
      <c r="Y46" s="27">
        <v>0</v>
      </c>
      <c r="Z46" s="27">
        <v>0</v>
      </c>
      <c r="AA46" s="28">
        <f t="shared" si="8"/>
        <v>0</v>
      </c>
      <c r="AB46" s="27">
        <f t="shared" si="9"/>
        <v>0</v>
      </c>
      <c r="AC46" s="61">
        <v>4624.4297432775511</v>
      </c>
      <c r="AD46" s="61">
        <v>3861.6520863167721</v>
      </c>
      <c r="AE46" s="61">
        <v>3649.7229763542737</v>
      </c>
      <c r="AF46" s="34">
        <f t="shared" si="10"/>
        <v>8.3905072397280275E-3</v>
      </c>
      <c r="AG46" s="61">
        <f t="shared" si="11"/>
        <v>12135.804805948597</v>
      </c>
      <c r="AH46" s="27">
        <v>232.77112994598292</v>
      </c>
      <c r="AI46" s="27">
        <v>325.57349622027084</v>
      </c>
      <c r="AJ46" s="27">
        <v>222.84348177993672</v>
      </c>
      <c r="AK46" s="28">
        <f t="shared" si="12"/>
        <v>8.3905072397280275E-3</v>
      </c>
      <c r="AL46" s="27">
        <f t="shared" si="13"/>
        <v>781.18810794619048</v>
      </c>
      <c r="AM46" s="27">
        <v>220.51511602091219</v>
      </c>
      <c r="AN46" s="27">
        <v>220.41442993403547</v>
      </c>
      <c r="AO46" s="27">
        <v>216.34922917638721</v>
      </c>
      <c r="AP46" s="28">
        <f t="shared" si="14"/>
        <v>8.390507239728031E-3</v>
      </c>
      <c r="AQ46" s="27">
        <f t="shared" si="15"/>
        <v>657.2787751313349</v>
      </c>
      <c r="AR46" s="27">
        <v>262.76551522656274</v>
      </c>
      <c r="AS46" s="27">
        <v>262.76551522656268</v>
      </c>
      <c r="AT46" s="27">
        <v>262.76551522656268</v>
      </c>
      <c r="AU46" s="28">
        <f t="shared" si="16"/>
        <v>8.3905072397280275E-3</v>
      </c>
      <c r="AV46" s="27">
        <f t="shared" si="17"/>
        <v>788.29654567968805</v>
      </c>
      <c r="AW46" s="27">
        <v>11889.785065071082</v>
      </c>
      <c r="AX46" s="27">
        <v>12341.145689626463</v>
      </c>
      <c r="AY46" s="27">
        <v>10998.664531269978</v>
      </c>
      <c r="AZ46" s="28">
        <f t="shared" si="18"/>
        <v>8.3905072397280293E-3</v>
      </c>
      <c r="BA46" s="27">
        <f t="shared" si="19"/>
        <v>35229.595285967524</v>
      </c>
      <c r="BB46" s="27">
        <v>211.61698309318066</v>
      </c>
      <c r="BC46" s="35">
        <v>211.87708881761219</v>
      </c>
      <c r="BD46" s="35">
        <v>202.04677053554684</v>
      </c>
      <c r="BE46" s="36">
        <f t="shared" si="20"/>
        <v>8.3905072397280293E-3</v>
      </c>
      <c r="BF46" s="35">
        <f t="shared" si="21"/>
        <v>625.54084244633975</v>
      </c>
      <c r="BG46" s="36">
        <f t="shared" si="22"/>
        <v>8.3905072397280241E-3</v>
      </c>
      <c r="BH46" s="35">
        <f t="shared" si="23"/>
        <v>2430018.4944250346</v>
      </c>
    </row>
    <row r="47" spans="2:60" ht="15">
      <c r="B47" s="38" t="s">
        <v>86</v>
      </c>
      <c r="C47" s="26" t="s">
        <v>87</v>
      </c>
      <c r="D47" s="27">
        <v>2537537.1251297048</v>
      </c>
      <c r="E47" s="27">
        <v>2346247.0001656641</v>
      </c>
      <c r="F47" s="27">
        <v>2320744.5508078579</v>
      </c>
      <c r="G47" s="28">
        <f t="shared" si="0"/>
        <v>3.8213210068568121E-2</v>
      </c>
      <c r="H47" s="27">
        <f t="shared" si="1"/>
        <v>7204528.6761032268</v>
      </c>
      <c r="I47" s="27">
        <v>1159572.0640358459</v>
      </c>
      <c r="J47" s="27">
        <v>1048450.4948018944</v>
      </c>
      <c r="K47" s="27">
        <v>1068406.5794960028</v>
      </c>
      <c r="L47" s="28">
        <f t="shared" si="2"/>
        <v>3.8213210068568114E-2</v>
      </c>
      <c r="M47" s="27">
        <f t="shared" si="3"/>
        <v>3276429.138333743</v>
      </c>
      <c r="N47" s="27">
        <v>147091.29702467829</v>
      </c>
      <c r="O47" s="27">
        <v>79104.432469309584</v>
      </c>
      <c r="P47" s="27">
        <v>79104.43246930957</v>
      </c>
      <c r="Q47" s="28">
        <f t="shared" si="4"/>
        <v>3.8213210068568114E-2</v>
      </c>
      <c r="R47" s="27">
        <f t="shared" si="5"/>
        <v>305300.1619632974</v>
      </c>
      <c r="S47" s="27">
        <v>21938.257398859063</v>
      </c>
      <c r="T47" s="27">
        <v>16201.224102202776</v>
      </c>
      <c r="U47" s="31">
        <v>14020.877690036459</v>
      </c>
      <c r="V47" s="30">
        <f t="shared" si="6"/>
        <v>3.8213210068568135E-2</v>
      </c>
      <c r="W47" s="31">
        <f t="shared" si="7"/>
        <v>52160.359191098294</v>
      </c>
      <c r="X47" s="27">
        <v>0</v>
      </c>
      <c r="Y47" s="27">
        <v>0</v>
      </c>
      <c r="Z47" s="27">
        <v>0</v>
      </c>
      <c r="AA47" s="28">
        <f t="shared" si="8"/>
        <v>0</v>
      </c>
      <c r="AB47" s="27">
        <f t="shared" si="9"/>
        <v>0</v>
      </c>
      <c r="AC47" s="61">
        <v>21061.218371933341</v>
      </c>
      <c r="AD47" s="61">
        <v>17587.27072988384</v>
      </c>
      <c r="AE47" s="61">
        <v>16622.073827329932</v>
      </c>
      <c r="AF47" s="34">
        <f t="shared" si="10"/>
        <v>3.8213210068568121E-2</v>
      </c>
      <c r="AG47" s="61">
        <f t="shared" si="11"/>
        <v>55270.562929147112</v>
      </c>
      <c r="AH47" s="27">
        <v>1060.1185163642308</v>
      </c>
      <c r="AI47" s="27">
        <v>1482.7719050066219</v>
      </c>
      <c r="AJ47" s="27">
        <v>1014.904646211101</v>
      </c>
      <c r="AK47" s="28">
        <f t="shared" si="12"/>
        <v>3.8213210068568121E-2</v>
      </c>
      <c r="AL47" s="27">
        <f t="shared" si="13"/>
        <v>3557.7950675819534</v>
      </c>
      <c r="AM47" s="27">
        <v>1004.3004804170733</v>
      </c>
      <c r="AN47" s="27">
        <v>1003.8419218962506</v>
      </c>
      <c r="AO47" s="27">
        <v>985.32762161802918</v>
      </c>
      <c r="AP47" s="28">
        <f t="shared" si="14"/>
        <v>3.8213210068568135E-2</v>
      </c>
      <c r="AQ47" s="27">
        <f t="shared" si="15"/>
        <v>2993.4700239313529</v>
      </c>
      <c r="AR47" s="27">
        <v>1196.7230997173483</v>
      </c>
      <c r="AS47" s="27">
        <v>1196.7230997173483</v>
      </c>
      <c r="AT47" s="27">
        <v>1196.7230997173481</v>
      </c>
      <c r="AU47" s="28">
        <f t="shared" si="16"/>
        <v>3.8213210068568128E-2</v>
      </c>
      <c r="AV47" s="27">
        <f t="shared" si="17"/>
        <v>3590.1692991520449</v>
      </c>
      <c r="AW47" s="27">
        <v>54150.105754084609</v>
      </c>
      <c r="AX47" s="27">
        <v>56205.754819155183</v>
      </c>
      <c r="AY47" s="27">
        <v>50091.641208184286</v>
      </c>
      <c r="AZ47" s="28">
        <f t="shared" si="18"/>
        <v>3.8213210068568135E-2</v>
      </c>
      <c r="BA47" s="27">
        <f t="shared" si="19"/>
        <v>160447.5017814241</v>
      </c>
      <c r="BB47" s="27">
        <v>963.77537113935693</v>
      </c>
      <c r="BC47" s="35">
        <v>964.95998065148251</v>
      </c>
      <c r="BD47" s="35">
        <v>920.189383735148</v>
      </c>
      <c r="BE47" s="36">
        <f t="shared" si="20"/>
        <v>3.8213210068568135E-2</v>
      </c>
      <c r="BF47" s="35">
        <f t="shared" si="21"/>
        <v>2848.9247355259877</v>
      </c>
      <c r="BG47" s="36">
        <f t="shared" si="22"/>
        <v>3.8213210068568121E-2</v>
      </c>
      <c r="BH47" s="35">
        <f t="shared" si="23"/>
        <v>11067126.75942813</v>
      </c>
    </row>
    <row r="48" spans="2:60" ht="15">
      <c r="B48" s="38" t="s">
        <v>88</v>
      </c>
      <c r="C48" s="26" t="s">
        <v>89</v>
      </c>
      <c r="D48" s="27">
        <v>653286.51150532241</v>
      </c>
      <c r="E48" s="27">
        <v>604039.05136548786</v>
      </c>
      <c r="F48" s="27">
        <v>597473.47011317394</v>
      </c>
      <c r="G48" s="28">
        <f t="shared" si="0"/>
        <v>9.8379544684844365E-3</v>
      </c>
      <c r="H48" s="27">
        <f t="shared" si="1"/>
        <v>1854799.0329839843</v>
      </c>
      <c r="I48" s="27">
        <v>298530.72140344873</v>
      </c>
      <c r="J48" s="27">
        <v>269922.57943818194</v>
      </c>
      <c r="K48" s="27">
        <v>275060.25440025859</v>
      </c>
      <c r="L48" s="28">
        <f t="shared" si="2"/>
        <v>9.837954468484433E-3</v>
      </c>
      <c r="M48" s="27">
        <f t="shared" si="3"/>
        <v>843513.5552418892</v>
      </c>
      <c r="N48" s="27">
        <v>37868.514062088274</v>
      </c>
      <c r="O48" s="27">
        <v>20365.360656483841</v>
      </c>
      <c r="P48" s="27">
        <v>20365.360656483841</v>
      </c>
      <c r="Q48" s="28">
        <f t="shared" si="4"/>
        <v>9.8379544684844347E-3</v>
      </c>
      <c r="R48" s="27">
        <f t="shared" si="5"/>
        <v>78599.235375055956</v>
      </c>
      <c r="S48" s="27">
        <v>5647.9834334931729</v>
      </c>
      <c r="T48" s="27">
        <v>4170.9896856397727</v>
      </c>
      <c r="U48" s="31">
        <v>3609.6615823496691</v>
      </c>
      <c r="V48" s="30">
        <f t="shared" si="6"/>
        <v>9.8379544684844399E-3</v>
      </c>
      <c r="W48" s="31">
        <f t="shared" si="7"/>
        <v>13428.634701482615</v>
      </c>
      <c r="X48" s="27">
        <v>0</v>
      </c>
      <c r="Y48" s="27">
        <v>0</v>
      </c>
      <c r="Z48" s="27">
        <v>0</v>
      </c>
      <c r="AA48" s="28">
        <f t="shared" si="8"/>
        <v>0</v>
      </c>
      <c r="AB48" s="27">
        <f t="shared" si="9"/>
        <v>0</v>
      </c>
      <c r="AC48" s="61">
        <v>5422.1905728960919</v>
      </c>
      <c r="AD48" s="61">
        <v>4527.826067347959</v>
      </c>
      <c r="AE48" s="61">
        <v>4279.3370457920855</v>
      </c>
      <c r="AF48" s="34">
        <f t="shared" si="10"/>
        <v>9.8379544684844365E-3</v>
      </c>
      <c r="AG48" s="61">
        <f t="shared" si="11"/>
        <v>14229.353686036136</v>
      </c>
      <c r="AH48" s="27">
        <v>272.92650045558901</v>
      </c>
      <c r="AI48" s="27">
        <v>381.73821205881427</v>
      </c>
      <c r="AJ48" s="27">
        <v>261.28623272847818</v>
      </c>
      <c r="AK48" s="28">
        <f t="shared" si="12"/>
        <v>9.8379544684844365E-3</v>
      </c>
      <c r="AL48" s="27">
        <f t="shared" si="13"/>
        <v>915.9509452428814</v>
      </c>
      <c r="AM48" s="27">
        <v>258.55620036347375</v>
      </c>
      <c r="AN48" s="27">
        <v>258.43814490985193</v>
      </c>
      <c r="AO48" s="27">
        <v>253.67165596987121</v>
      </c>
      <c r="AP48" s="28">
        <f t="shared" si="14"/>
        <v>9.8379544684844399E-3</v>
      </c>
      <c r="AQ48" s="27">
        <f t="shared" si="15"/>
        <v>770.66600124319689</v>
      </c>
      <c r="AR48" s="27">
        <v>308.09522008952717</v>
      </c>
      <c r="AS48" s="27">
        <v>308.09522008952717</v>
      </c>
      <c r="AT48" s="27">
        <v>308.09522008952712</v>
      </c>
      <c r="AU48" s="28">
        <f t="shared" si="16"/>
        <v>9.8379544684844382E-3</v>
      </c>
      <c r="AV48" s="27">
        <f t="shared" si="17"/>
        <v>924.28566026858152</v>
      </c>
      <c r="AW48" s="27">
        <v>13940.893055474809</v>
      </c>
      <c r="AX48" s="27">
        <v>14470.117945743357</v>
      </c>
      <c r="AY48" s="27">
        <v>12896.045230785849</v>
      </c>
      <c r="AZ48" s="28">
        <f t="shared" si="18"/>
        <v>9.8379544684844382E-3</v>
      </c>
      <c r="BA48" s="27">
        <f t="shared" si="19"/>
        <v>41307.056232004012</v>
      </c>
      <c r="BB48" s="27">
        <v>248.12304964964605</v>
      </c>
      <c r="BC48" s="35">
        <v>248.42802623816902</v>
      </c>
      <c r="BD48" s="35">
        <v>236.90187878289265</v>
      </c>
      <c r="BE48" s="36">
        <f t="shared" si="20"/>
        <v>9.8379544684844382E-3</v>
      </c>
      <c r="BF48" s="35">
        <f t="shared" si="21"/>
        <v>733.45295467070775</v>
      </c>
      <c r="BG48" s="36">
        <f t="shared" si="22"/>
        <v>9.8379544684844347E-3</v>
      </c>
      <c r="BH48" s="35">
        <f t="shared" si="23"/>
        <v>2849221.2237818777</v>
      </c>
    </row>
    <row r="49" spans="2:60" ht="15">
      <c r="B49" s="38" t="s">
        <v>90</v>
      </c>
      <c r="C49" s="26" t="s">
        <v>91</v>
      </c>
      <c r="D49" s="27">
        <v>572008.91788013314</v>
      </c>
      <c r="E49" s="27">
        <v>528888.50151332095</v>
      </c>
      <c r="F49" s="27">
        <v>523139.76652300789</v>
      </c>
      <c r="G49" s="28">
        <f t="shared" si="0"/>
        <v>8.6139811408396973E-3</v>
      </c>
      <c r="H49" s="27">
        <f t="shared" si="1"/>
        <v>1624037.185916462</v>
      </c>
      <c r="I49" s="27">
        <v>261389.50046662791</v>
      </c>
      <c r="J49" s="27">
        <v>236340.59460385912</v>
      </c>
      <c r="K49" s="27">
        <v>240839.07397503982</v>
      </c>
      <c r="L49" s="28">
        <f t="shared" si="2"/>
        <v>8.6139811408396955E-3</v>
      </c>
      <c r="M49" s="27">
        <f t="shared" si="3"/>
        <v>738569.16904552688</v>
      </c>
      <c r="N49" s="27">
        <v>33157.163616422295</v>
      </c>
      <c r="O49" s="27">
        <v>17831.636971214357</v>
      </c>
      <c r="P49" s="27">
        <v>17831.636971214357</v>
      </c>
      <c r="Q49" s="28">
        <f t="shared" si="4"/>
        <v>8.6139811408396955E-3</v>
      </c>
      <c r="R49" s="27">
        <f t="shared" si="5"/>
        <v>68820.437558851001</v>
      </c>
      <c r="S49" s="27">
        <v>4945.2986325296688</v>
      </c>
      <c r="T49" s="27">
        <v>3652.0626930968942</v>
      </c>
      <c r="U49" s="31">
        <v>3160.5713255515479</v>
      </c>
      <c r="V49" s="30">
        <f t="shared" si="6"/>
        <v>8.6139811408397007E-3</v>
      </c>
      <c r="W49" s="31">
        <f t="shared" si="7"/>
        <v>11757.932651178111</v>
      </c>
      <c r="X49" s="27">
        <v>0</v>
      </c>
      <c r="Y49" s="27">
        <v>0</v>
      </c>
      <c r="Z49" s="27">
        <v>0</v>
      </c>
      <c r="AA49" s="28">
        <f t="shared" si="8"/>
        <v>0</v>
      </c>
      <c r="AB49" s="27">
        <f t="shared" si="9"/>
        <v>0</v>
      </c>
      <c r="AC49" s="61">
        <v>4747.5974285700286</v>
      </c>
      <c r="AD49" s="61">
        <v>3964.5038486487479</v>
      </c>
      <c r="AE49" s="61">
        <v>3746.9301901971908</v>
      </c>
      <c r="AF49" s="34">
        <f t="shared" si="10"/>
        <v>8.6139811408396973E-3</v>
      </c>
      <c r="AG49" s="61">
        <f t="shared" si="11"/>
        <v>12459.031467415967</v>
      </c>
      <c r="AH49" s="27">
        <v>238.97078760540307</v>
      </c>
      <c r="AI49" s="27">
        <v>334.24486461554648</v>
      </c>
      <c r="AJ49" s="27">
        <v>228.77872511956156</v>
      </c>
      <c r="AK49" s="28">
        <f t="shared" si="12"/>
        <v>8.6139811408396973E-3</v>
      </c>
      <c r="AL49" s="27">
        <f t="shared" si="13"/>
        <v>801.99437734051116</v>
      </c>
      <c r="AM49" s="27">
        <v>226.38834535297852</v>
      </c>
      <c r="AN49" s="27">
        <v>226.28497757928847</v>
      </c>
      <c r="AO49" s="27">
        <v>222.11150371655162</v>
      </c>
      <c r="AP49" s="28">
        <f t="shared" si="14"/>
        <v>8.613981140839699E-3</v>
      </c>
      <c r="AQ49" s="27">
        <f t="shared" si="15"/>
        <v>674.78482664881858</v>
      </c>
      <c r="AR49" s="27">
        <v>269.7640473876769</v>
      </c>
      <c r="AS49" s="27">
        <v>269.76404738767684</v>
      </c>
      <c r="AT49" s="27">
        <v>269.76404738767684</v>
      </c>
      <c r="AU49" s="28">
        <f t="shared" si="16"/>
        <v>8.6139811408396973E-3</v>
      </c>
      <c r="AV49" s="27">
        <f t="shared" si="17"/>
        <v>809.29214216303058</v>
      </c>
      <c r="AW49" s="27">
        <v>12206.459203589176</v>
      </c>
      <c r="AX49" s="27">
        <v>12669.841427875737</v>
      </c>
      <c r="AY49" s="27">
        <v>11291.604445341387</v>
      </c>
      <c r="AZ49" s="28">
        <f t="shared" si="18"/>
        <v>8.613981140839699E-3</v>
      </c>
      <c r="BA49" s="27">
        <f t="shared" si="19"/>
        <v>36167.905076806303</v>
      </c>
      <c r="BB49" s="27">
        <v>217.25321835311809</v>
      </c>
      <c r="BC49" s="35">
        <v>217.52025176848409</v>
      </c>
      <c r="BD49" s="35">
        <v>207.42811146387629</v>
      </c>
      <c r="BE49" s="36">
        <f t="shared" si="20"/>
        <v>8.613981140839699E-3</v>
      </c>
      <c r="BF49" s="35">
        <f t="shared" si="21"/>
        <v>642.20158158547849</v>
      </c>
      <c r="BG49" s="36">
        <f t="shared" si="22"/>
        <v>8.6139811408396973E-3</v>
      </c>
      <c r="BH49" s="35">
        <f t="shared" si="23"/>
        <v>2494739.9346439787</v>
      </c>
    </row>
    <row r="50" spans="2:60" ht="15">
      <c r="B50" s="38" t="s">
        <v>92</v>
      </c>
      <c r="C50" s="26" t="s">
        <v>93</v>
      </c>
      <c r="D50" s="27">
        <v>713209.28424778092</v>
      </c>
      <c r="E50" s="27">
        <v>659444.59574010107</v>
      </c>
      <c r="F50" s="27">
        <v>652276.78586929315</v>
      </c>
      <c r="G50" s="28">
        <f t="shared" si="0"/>
        <v>1.0740341858218327E-2</v>
      </c>
      <c r="H50" s="27">
        <f t="shared" si="1"/>
        <v>2024930.6658571751</v>
      </c>
      <c r="I50" s="27">
        <v>325913.48265789612</v>
      </c>
      <c r="J50" s="27">
        <v>294681.25591607619</v>
      </c>
      <c r="K50" s="27">
        <v>300290.18464469357</v>
      </c>
      <c r="L50" s="28">
        <f t="shared" si="2"/>
        <v>1.0740341858218325E-2</v>
      </c>
      <c r="M50" s="27">
        <f t="shared" si="3"/>
        <v>920884.92321866588</v>
      </c>
      <c r="N50" s="27">
        <v>41342.007425679054</v>
      </c>
      <c r="O50" s="27">
        <v>22233.37546613409</v>
      </c>
      <c r="P50" s="27">
        <v>22233.375466134086</v>
      </c>
      <c r="Q50" s="28">
        <f t="shared" si="4"/>
        <v>1.0740341858218325E-2</v>
      </c>
      <c r="R50" s="27">
        <f t="shared" si="5"/>
        <v>85808.758357947227</v>
      </c>
      <c r="S50" s="27">
        <v>6166.0452972817448</v>
      </c>
      <c r="T50" s="27">
        <v>4553.5741453553392</v>
      </c>
      <c r="U50" s="31">
        <v>3940.7581638142333</v>
      </c>
      <c r="V50" s="30">
        <f t="shared" si="6"/>
        <v>1.0740341858218332E-2</v>
      </c>
      <c r="W50" s="31">
        <f t="shared" si="7"/>
        <v>14660.377606451319</v>
      </c>
      <c r="X50" s="27">
        <v>0</v>
      </c>
      <c r="Y50" s="27">
        <v>0</v>
      </c>
      <c r="Z50" s="27">
        <v>0</v>
      </c>
      <c r="AA50" s="28">
        <f t="shared" si="8"/>
        <v>0</v>
      </c>
      <c r="AB50" s="27">
        <f t="shared" si="9"/>
        <v>0</v>
      </c>
      <c r="AC50" s="61">
        <v>5919.5415632254044</v>
      </c>
      <c r="AD50" s="61">
        <v>4943.1413810315198</v>
      </c>
      <c r="AE50" s="61">
        <v>4671.8596783082694</v>
      </c>
      <c r="AF50" s="34">
        <f t="shared" si="10"/>
        <v>1.0740341858218328E-2</v>
      </c>
      <c r="AG50" s="61">
        <f t="shared" si="11"/>
        <v>15534.542622565194</v>
      </c>
      <c r="AH50" s="27">
        <v>297.96071189906451</v>
      </c>
      <c r="AI50" s="27">
        <v>416.75318898770257</v>
      </c>
      <c r="AJ50" s="27">
        <v>285.25273941242062</v>
      </c>
      <c r="AK50" s="28">
        <f t="shared" si="12"/>
        <v>1.0740341858218327E-2</v>
      </c>
      <c r="AL50" s="27">
        <f t="shared" si="13"/>
        <v>999.9666402991877</v>
      </c>
      <c r="AM50" s="27">
        <v>282.27229454676501</v>
      </c>
      <c r="AN50" s="27">
        <v>282.14341044446644</v>
      </c>
      <c r="AO50" s="27">
        <v>276.93971481415963</v>
      </c>
      <c r="AP50" s="28">
        <f t="shared" si="14"/>
        <v>1.0740341858218332E-2</v>
      </c>
      <c r="AQ50" s="27">
        <f t="shared" si="15"/>
        <v>841.35541980539108</v>
      </c>
      <c r="AR50" s="27">
        <v>336.35528597382341</v>
      </c>
      <c r="AS50" s="27">
        <v>336.35528597382347</v>
      </c>
      <c r="AT50" s="27">
        <v>336.35528597382341</v>
      </c>
      <c r="AU50" s="28">
        <f t="shared" si="16"/>
        <v>1.0740341858218328E-2</v>
      </c>
      <c r="AV50" s="27">
        <f t="shared" si="17"/>
        <v>1009.0658579214703</v>
      </c>
      <c r="AW50" s="27">
        <v>15219.622910872</v>
      </c>
      <c r="AX50" s="27">
        <v>15797.391008861372</v>
      </c>
      <c r="AY50" s="27">
        <v>14078.93631154644</v>
      </c>
      <c r="AZ50" s="28">
        <f t="shared" si="18"/>
        <v>1.074034185821833E-2</v>
      </c>
      <c r="BA50" s="27">
        <f t="shared" si="19"/>
        <v>45095.950231279814</v>
      </c>
      <c r="BB50" s="27">
        <v>270.88216200612453</v>
      </c>
      <c r="BC50" s="35">
        <v>271.21511260372927</v>
      </c>
      <c r="BD50" s="35">
        <v>258.63172808264068</v>
      </c>
      <c r="BE50" s="36">
        <f t="shared" si="20"/>
        <v>1.0740341858218328E-2</v>
      </c>
      <c r="BF50" s="35">
        <f t="shared" si="21"/>
        <v>800.72900269249442</v>
      </c>
      <c r="BG50" s="36">
        <f t="shared" si="22"/>
        <v>1.0740341858218323E-2</v>
      </c>
      <c r="BH50" s="35">
        <f t="shared" si="23"/>
        <v>3110566.3348148027</v>
      </c>
    </row>
    <row r="51" spans="2:60" ht="15">
      <c r="B51" s="38" t="s">
        <v>94</v>
      </c>
      <c r="C51" s="26" t="s">
        <v>95</v>
      </c>
      <c r="D51" s="27">
        <v>613237.16931035009</v>
      </c>
      <c r="E51" s="27">
        <v>567008.79551109963</v>
      </c>
      <c r="F51" s="27">
        <v>560845.7133241297</v>
      </c>
      <c r="G51" s="28">
        <f t="shared" si="0"/>
        <v>9.2348445036100433E-3</v>
      </c>
      <c r="H51" s="27">
        <f t="shared" si="1"/>
        <v>1741091.6781455795</v>
      </c>
      <c r="I51" s="27">
        <v>280229.47255376808</v>
      </c>
      <c r="J51" s="27">
        <v>253375.13576731834</v>
      </c>
      <c r="K51" s="27">
        <v>258197.8486124386</v>
      </c>
      <c r="L51" s="28">
        <f t="shared" si="2"/>
        <v>9.2348445036100416E-3</v>
      </c>
      <c r="M51" s="27">
        <f t="shared" si="3"/>
        <v>791802.45693352504</v>
      </c>
      <c r="N51" s="27">
        <v>35547.007263190688</v>
      </c>
      <c r="O51" s="27">
        <v>19116.874297908689</v>
      </c>
      <c r="P51" s="27">
        <v>19116.874297908686</v>
      </c>
      <c r="Q51" s="28">
        <f t="shared" si="4"/>
        <v>9.2348445036100416E-3</v>
      </c>
      <c r="R51" s="27">
        <f t="shared" si="5"/>
        <v>73780.755859008059</v>
      </c>
      <c r="S51" s="27">
        <v>5301.7371583048325</v>
      </c>
      <c r="T51" s="27">
        <v>3915.2896363199479</v>
      </c>
      <c r="U51" s="31">
        <v>3388.3734195396687</v>
      </c>
      <c r="V51" s="30">
        <f t="shared" si="6"/>
        <v>9.2348445036100468E-3</v>
      </c>
      <c r="W51" s="31">
        <f t="shared" si="7"/>
        <v>12605.400214164449</v>
      </c>
      <c r="X51" s="27">
        <v>0</v>
      </c>
      <c r="Y51" s="27">
        <v>0</v>
      </c>
      <c r="Z51" s="27">
        <v>0</v>
      </c>
      <c r="AA51" s="28">
        <f t="shared" si="8"/>
        <v>0</v>
      </c>
      <c r="AB51" s="27">
        <f t="shared" si="9"/>
        <v>0</v>
      </c>
      <c r="AC51" s="61">
        <v>5089.7863951335776</v>
      </c>
      <c r="AD51" s="61">
        <v>4250.2503752481898</v>
      </c>
      <c r="AE51" s="61">
        <v>4016.9948258071067</v>
      </c>
      <c r="AF51" s="34">
        <f t="shared" si="10"/>
        <v>9.2348445036100433E-3</v>
      </c>
      <c r="AG51" s="61">
        <f t="shared" si="11"/>
        <v>13357.031596188874</v>
      </c>
      <c r="AH51" s="27">
        <v>256.1949031880506</v>
      </c>
      <c r="AI51" s="27">
        <v>358.33597733577915</v>
      </c>
      <c r="AJ51" s="27">
        <v>245.26823517137919</v>
      </c>
      <c r="AK51" s="28">
        <f t="shared" si="12"/>
        <v>9.2348445036100433E-3</v>
      </c>
      <c r="AL51" s="27">
        <f t="shared" si="13"/>
        <v>859.79911569520891</v>
      </c>
      <c r="AM51" s="27">
        <v>242.70556582162737</v>
      </c>
      <c r="AN51" s="27">
        <v>242.59474768758409</v>
      </c>
      <c r="AO51" s="27">
        <v>238.12046552558499</v>
      </c>
      <c r="AP51" s="28">
        <f t="shared" si="14"/>
        <v>9.234844503610045E-3</v>
      </c>
      <c r="AQ51" s="27">
        <f t="shared" si="15"/>
        <v>723.4207790347964</v>
      </c>
      <c r="AR51" s="27">
        <v>289.2076253195558</v>
      </c>
      <c r="AS51" s="27">
        <v>289.2076253195558</v>
      </c>
      <c r="AT51" s="27">
        <v>289.2076253195558</v>
      </c>
      <c r="AU51" s="28">
        <f t="shared" si="16"/>
        <v>9.234844503610045E-3</v>
      </c>
      <c r="AV51" s="27">
        <f t="shared" si="17"/>
        <v>867.62287595866746</v>
      </c>
      <c r="AW51" s="27">
        <v>13086.254873529622</v>
      </c>
      <c r="AX51" s="27">
        <v>13583.035945725724</v>
      </c>
      <c r="AY51" s="27">
        <v>12105.460825148117</v>
      </c>
      <c r="AZ51" s="28">
        <f t="shared" si="18"/>
        <v>9.234844503610045E-3</v>
      </c>
      <c r="BA51" s="27">
        <f t="shared" si="19"/>
        <v>38774.751644403463</v>
      </c>
      <c r="BB51" s="27">
        <v>232.91201322554898</v>
      </c>
      <c r="BC51" s="35">
        <v>233.19829340516088</v>
      </c>
      <c r="BD51" s="35">
        <v>222.37874958473134</v>
      </c>
      <c r="BE51" s="36">
        <f t="shared" si="20"/>
        <v>9.234844503610045E-3</v>
      </c>
      <c r="BF51" s="35">
        <f t="shared" si="21"/>
        <v>688.48905621544122</v>
      </c>
      <c r="BG51" s="36">
        <f t="shared" si="22"/>
        <v>9.2348445036100433E-3</v>
      </c>
      <c r="BH51" s="35">
        <f t="shared" si="23"/>
        <v>2674551.4062197739</v>
      </c>
    </row>
    <row r="52" spans="2:60" ht="15">
      <c r="B52" s="38" t="s">
        <v>96</v>
      </c>
      <c r="C52" s="26" t="s">
        <v>97</v>
      </c>
      <c r="D52" s="27">
        <v>991622.0712827784</v>
      </c>
      <c r="E52" s="27">
        <v>916869.4664620359</v>
      </c>
      <c r="F52" s="27">
        <v>906903.58600080735</v>
      </c>
      <c r="G52" s="28">
        <f t="shared" si="0"/>
        <v>1.4933008129534481E-2</v>
      </c>
      <c r="H52" s="27">
        <f t="shared" si="1"/>
        <v>2815395.1237456216</v>
      </c>
      <c r="I52" s="27">
        <v>453139.08535706549</v>
      </c>
      <c r="J52" s="27">
        <v>409714.85342889954</v>
      </c>
      <c r="K52" s="27">
        <v>417513.31826438633</v>
      </c>
      <c r="L52" s="28">
        <f t="shared" si="2"/>
        <v>1.4933008129534478E-2</v>
      </c>
      <c r="M52" s="27">
        <f t="shared" si="3"/>
        <v>1280367.2570503515</v>
      </c>
      <c r="N52" s="27">
        <v>57480.52912361877</v>
      </c>
      <c r="O52" s="27">
        <v>30912.533415193255</v>
      </c>
      <c r="P52" s="27">
        <v>30912.533415193247</v>
      </c>
      <c r="Q52" s="28">
        <f t="shared" si="4"/>
        <v>1.493300812953448E-2</v>
      </c>
      <c r="R52" s="27">
        <f t="shared" si="5"/>
        <v>119305.59595400527</v>
      </c>
      <c r="S52" s="27">
        <v>8573.0608733771314</v>
      </c>
      <c r="T52" s="27">
        <v>6331.1355102722318</v>
      </c>
      <c r="U52" s="31">
        <v>5479.0968922221318</v>
      </c>
      <c r="V52" s="30">
        <f t="shared" si="6"/>
        <v>1.4933008129534488E-2</v>
      </c>
      <c r="W52" s="31">
        <f t="shared" si="7"/>
        <v>20383.293275871496</v>
      </c>
      <c r="X52" s="27">
        <v>0</v>
      </c>
      <c r="Y52" s="27">
        <v>0</v>
      </c>
      <c r="Z52" s="27">
        <v>0</v>
      </c>
      <c r="AA52" s="28">
        <f t="shared" si="8"/>
        <v>0</v>
      </c>
      <c r="AB52" s="27">
        <f t="shared" si="9"/>
        <v>0</v>
      </c>
      <c r="AC52" s="61">
        <v>8230.3304171945583</v>
      </c>
      <c r="AD52" s="61">
        <v>6872.776621341829</v>
      </c>
      <c r="AE52" s="61">
        <v>6495.5957154044208</v>
      </c>
      <c r="AF52" s="34">
        <f t="shared" si="10"/>
        <v>1.4933008129534481E-2</v>
      </c>
      <c r="AG52" s="61">
        <f t="shared" si="11"/>
        <v>21598.702753940808</v>
      </c>
      <c r="AH52" s="27">
        <v>414.27449813117158</v>
      </c>
      <c r="AI52" s="27">
        <v>579.43954124707477</v>
      </c>
      <c r="AJ52" s="27">
        <v>396.60576291230637</v>
      </c>
      <c r="AK52" s="28">
        <f t="shared" si="12"/>
        <v>1.4933008129534483E-2</v>
      </c>
      <c r="AL52" s="27">
        <f t="shared" si="13"/>
        <v>1390.3198022905528</v>
      </c>
      <c r="AM52" s="27">
        <v>392.46185315636058</v>
      </c>
      <c r="AN52" s="27">
        <v>392.28265705880614</v>
      </c>
      <c r="AO52" s="27">
        <v>385.04761462004666</v>
      </c>
      <c r="AP52" s="28">
        <f t="shared" si="14"/>
        <v>1.4933008129534487E-2</v>
      </c>
      <c r="AQ52" s="27">
        <f t="shared" si="15"/>
        <v>1169.7921248352134</v>
      </c>
      <c r="AR52" s="27">
        <v>467.65701559263152</v>
      </c>
      <c r="AS52" s="27">
        <v>467.65701559263147</v>
      </c>
      <c r="AT52" s="27">
        <v>467.65701559263141</v>
      </c>
      <c r="AU52" s="28">
        <f t="shared" si="16"/>
        <v>1.4933008129534481E-2</v>
      </c>
      <c r="AV52" s="27">
        <f t="shared" si="17"/>
        <v>1402.9710467778943</v>
      </c>
      <c r="AW52" s="27">
        <v>21160.8490359731</v>
      </c>
      <c r="AX52" s="27">
        <v>21964.158261894907</v>
      </c>
      <c r="AY52" s="27">
        <v>19574.87696116939</v>
      </c>
      <c r="AZ52" s="28">
        <f t="shared" si="18"/>
        <v>1.4933008129534485E-2</v>
      </c>
      <c r="BA52" s="27">
        <f t="shared" si="19"/>
        <v>62699.884259037397</v>
      </c>
      <c r="BB52" s="27">
        <v>376.6253980349893</v>
      </c>
      <c r="BC52" s="35">
        <v>377.08832128700482</v>
      </c>
      <c r="BD52" s="35">
        <v>359.59280896244218</v>
      </c>
      <c r="BE52" s="36">
        <f t="shared" si="20"/>
        <v>1.4933008129534485E-2</v>
      </c>
      <c r="BF52" s="35">
        <f t="shared" si="21"/>
        <v>1113.3065282844364</v>
      </c>
      <c r="BG52" s="36">
        <f t="shared" si="22"/>
        <v>1.4933008129534476E-2</v>
      </c>
      <c r="BH52" s="35">
        <f t="shared" si="23"/>
        <v>4324826.2465410158</v>
      </c>
    </row>
    <row r="53" spans="2:60" ht="15">
      <c r="B53" s="38" t="s">
        <v>98</v>
      </c>
      <c r="C53" s="26" t="s">
        <v>99</v>
      </c>
      <c r="D53" s="27">
        <v>527020.98822983459</v>
      </c>
      <c r="E53" s="27">
        <v>487291.94951005449</v>
      </c>
      <c r="F53" s="27">
        <v>481995.34678068745</v>
      </c>
      <c r="G53" s="28">
        <f t="shared" si="0"/>
        <v>7.9365001340587823E-3</v>
      </c>
      <c r="H53" s="27">
        <f t="shared" si="1"/>
        <v>1496308.2845205767</v>
      </c>
      <c r="I53" s="27">
        <v>240831.47752198638</v>
      </c>
      <c r="J53" s="27">
        <v>217752.64306815207</v>
      </c>
      <c r="K53" s="27">
        <v>221897.32153316156</v>
      </c>
      <c r="L53" s="28">
        <f t="shared" si="2"/>
        <v>7.9365001340587788E-3</v>
      </c>
      <c r="M53" s="27">
        <f t="shared" si="3"/>
        <v>680481.44212330005</v>
      </c>
      <c r="N53" s="27">
        <v>30549.38583962261</v>
      </c>
      <c r="O53" s="27">
        <v>16429.196546712512</v>
      </c>
      <c r="P53" s="27">
        <v>16429.196546712512</v>
      </c>
      <c r="Q53" s="28">
        <f t="shared" si="4"/>
        <v>7.9365001340587805E-3</v>
      </c>
      <c r="R53" s="27">
        <f t="shared" si="5"/>
        <v>63407.778933047637</v>
      </c>
      <c r="S53" s="27">
        <v>4556.3558380633349</v>
      </c>
      <c r="T53" s="27">
        <v>3364.8316126367945</v>
      </c>
      <c r="U53" s="31">
        <v>2911.9955498877498</v>
      </c>
      <c r="V53" s="30">
        <f t="shared" si="6"/>
        <v>7.936500134058784E-3</v>
      </c>
      <c r="W53" s="31">
        <f t="shared" si="7"/>
        <v>10833.18300058788</v>
      </c>
      <c r="X53" s="27">
        <v>0</v>
      </c>
      <c r="Y53" s="27">
        <v>0</v>
      </c>
      <c r="Z53" s="27">
        <v>0</v>
      </c>
      <c r="AA53" s="28">
        <f t="shared" si="8"/>
        <v>0</v>
      </c>
      <c r="AB53" s="27">
        <f t="shared" si="9"/>
        <v>0</v>
      </c>
      <c r="AC53" s="61">
        <v>4374.2036361865248</v>
      </c>
      <c r="AD53" s="61">
        <v>3652.6995835992948</v>
      </c>
      <c r="AE53" s="61">
        <v>3452.2378759132112</v>
      </c>
      <c r="AF53" s="34">
        <f t="shared" si="10"/>
        <v>7.9365001340587805E-3</v>
      </c>
      <c r="AG53" s="61">
        <f t="shared" si="11"/>
        <v>11479.141095699031</v>
      </c>
      <c r="AH53" s="27">
        <v>220.17597401908554</v>
      </c>
      <c r="AI53" s="27">
        <v>307.9568401018293</v>
      </c>
      <c r="AJ53" s="27">
        <v>210.78550706046721</v>
      </c>
      <c r="AK53" s="28">
        <f t="shared" si="12"/>
        <v>7.9365001340587805E-3</v>
      </c>
      <c r="AL53" s="27">
        <f t="shared" si="13"/>
        <v>738.918321181382</v>
      </c>
      <c r="AM53" s="27">
        <v>208.58312827326588</v>
      </c>
      <c r="AN53" s="27">
        <v>208.48789027165716</v>
      </c>
      <c r="AO53" s="27">
        <v>204.64265595670568</v>
      </c>
      <c r="AP53" s="28">
        <f t="shared" si="14"/>
        <v>7.9365001340587823E-3</v>
      </c>
      <c r="AQ53" s="27">
        <f t="shared" si="15"/>
        <v>621.7136745016287</v>
      </c>
      <c r="AR53" s="27">
        <v>248.54737469831892</v>
      </c>
      <c r="AS53" s="27">
        <v>248.54737469831889</v>
      </c>
      <c r="AT53" s="27">
        <v>248.54737469831889</v>
      </c>
      <c r="AU53" s="28">
        <f t="shared" si="16"/>
        <v>7.9365001340587805E-3</v>
      </c>
      <c r="AV53" s="27">
        <f t="shared" si="17"/>
        <v>745.64212409495667</v>
      </c>
      <c r="AW53" s="27">
        <v>11246.433387968265</v>
      </c>
      <c r="AX53" s="27">
        <v>11673.371063479852</v>
      </c>
      <c r="AY53" s="27">
        <v>10403.531042030447</v>
      </c>
      <c r="AZ53" s="28">
        <f t="shared" si="18"/>
        <v>7.9365001340587823E-3</v>
      </c>
      <c r="BA53" s="27">
        <f t="shared" si="19"/>
        <v>33323.335493478568</v>
      </c>
      <c r="BB53" s="27">
        <v>200.16646988109659</v>
      </c>
      <c r="BC53" s="35">
        <v>200.41250138525237</v>
      </c>
      <c r="BD53" s="35">
        <v>191.1140978281891</v>
      </c>
      <c r="BE53" s="36">
        <f t="shared" si="20"/>
        <v>7.9365001340587823E-3</v>
      </c>
      <c r="BF53" s="35">
        <f t="shared" si="21"/>
        <v>591.69306909453803</v>
      </c>
      <c r="BG53" s="36">
        <f t="shared" si="22"/>
        <v>7.9365001340587771E-3</v>
      </c>
      <c r="BH53" s="35">
        <f t="shared" si="23"/>
        <v>2298531.1323555619</v>
      </c>
    </row>
    <row r="54" spans="2:60" ht="15">
      <c r="B54" s="38" t="s">
        <v>100</v>
      </c>
      <c r="C54" s="26" t="s">
        <v>101</v>
      </c>
      <c r="D54" s="27">
        <v>789489.00874788396</v>
      </c>
      <c r="E54" s="27">
        <v>729974.03667298274</v>
      </c>
      <c r="F54" s="27">
        <v>722039.60952125862</v>
      </c>
      <c r="G54" s="28">
        <f t="shared" si="0"/>
        <v>1.1889051411047413E-2</v>
      </c>
      <c r="H54" s="27">
        <f t="shared" si="1"/>
        <v>2241502.6549421255</v>
      </c>
      <c r="I54" s="27">
        <v>360770.83970174583</v>
      </c>
      <c r="J54" s="27">
        <v>326198.23909771029</v>
      </c>
      <c r="K54" s="27">
        <v>332407.05841610167</v>
      </c>
      <c r="L54" s="28">
        <f t="shared" si="2"/>
        <v>1.1889051411047406E-2</v>
      </c>
      <c r="M54" s="27">
        <f t="shared" si="3"/>
        <v>1019376.1372155577</v>
      </c>
      <c r="N54" s="27">
        <v>45763.650562360956</v>
      </c>
      <c r="O54" s="27">
        <v>24611.297056222156</v>
      </c>
      <c r="P54" s="27">
        <v>24611.29705622216</v>
      </c>
      <c r="Q54" s="28">
        <f t="shared" si="4"/>
        <v>1.1889051411047409E-2</v>
      </c>
      <c r="R54" s="27">
        <f t="shared" si="5"/>
        <v>94986.244674805275</v>
      </c>
      <c r="S54" s="27">
        <v>6825.5210597542955</v>
      </c>
      <c r="T54" s="27">
        <v>5040.5916155006425</v>
      </c>
      <c r="U54" s="31">
        <v>4362.2332535199475</v>
      </c>
      <c r="V54" s="30">
        <f t="shared" si="6"/>
        <v>1.1889051411047416E-2</v>
      </c>
      <c r="W54" s="31">
        <f t="shared" si="7"/>
        <v>16228.345928774886</v>
      </c>
      <c r="X54" s="27">
        <v>0</v>
      </c>
      <c r="Y54" s="27">
        <v>0</v>
      </c>
      <c r="Z54" s="27">
        <v>0</v>
      </c>
      <c r="AA54" s="28">
        <f t="shared" si="8"/>
        <v>0</v>
      </c>
      <c r="AB54" s="27">
        <f t="shared" si="9"/>
        <v>0</v>
      </c>
      <c r="AC54" s="61">
        <v>6552.6530630090638</v>
      </c>
      <c r="AD54" s="61">
        <v>5471.824154851307</v>
      </c>
      <c r="AE54" s="61">
        <v>5171.5281165007909</v>
      </c>
      <c r="AF54" s="34">
        <f t="shared" si="10"/>
        <v>1.1889051411047409E-2</v>
      </c>
      <c r="AG54" s="61">
        <f t="shared" si="11"/>
        <v>17196.005334361162</v>
      </c>
      <c r="AH54" s="27">
        <v>329.82844205555949</v>
      </c>
      <c r="AI54" s="27">
        <v>461.32610628230827</v>
      </c>
      <c r="AJ54" s="27">
        <v>315.76131642600825</v>
      </c>
      <c r="AK54" s="28">
        <f t="shared" si="12"/>
        <v>1.1889051411047409E-2</v>
      </c>
      <c r="AL54" s="27">
        <f t="shared" si="13"/>
        <v>1106.915864763876</v>
      </c>
      <c r="AM54" s="27">
        <v>312.46210465944256</v>
      </c>
      <c r="AN54" s="27">
        <v>312.31943604250995</v>
      </c>
      <c r="AO54" s="27">
        <v>306.55919063385755</v>
      </c>
      <c r="AP54" s="28">
        <f t="shared" si="14"/>
        <v>1.1889051411047414E-2</v>
      </c>
      <c r="AQ54" s="27">
        <f t="shared" si="15"/>
        <v>931.34073133581001</v>
      </c>
      <c r="AR54" s="27">
        <v>372.32942303977183</v>
      </c>
      <c r="AS54" s="27">
        <v>372.32942303977177</v>
      </c>
      <c r="AT54" s="27">
        <v>372.32942303977183</v>
      </c>
      <c r="AU54" s="28">
        <f t="shared" si="16"/>
        <v>1.1889051411047411E-2</v>
      </c>
      <c r="AV54" s="27">
        <f t="shared" si="17"/>
        <v>1116.9882691193154</v>
      </c>
      <c r="AW54" s="27">
        <v>16847.404080127555</v>
      </c>
      <c r="AX54" s="27">
        <v>17486.966089543726</v>
      </c>
      <c r="AY54" s="27">
        <v>15584.717863776143</v>
      </c>
      <c r="AZ54" s="28">
        <f t="shared" si="18"/>
        <v>1.1889051411047411E-2</v>
      </c>
      <c r="BA54" s="27">
        <f t="shared" si="19"/>
        <v>49919.08803344742</v>
      </c>
      <c r="BB54" s="27">
        <v>299.8537656380268</v>
      </c>
      <c r="BC54" s="35">
        <v>300.22232623176922</v>
      </c>
      <c r="BD54" s="35">
        <v>286.29311359858616</v>
      </c>
      <c r="BE54" s="36">
        <f t="shared" si="20"/>
        <v>1.1889051411047413E-2</v>
      </c>
      <c r="BF54" s="35">
        <f t="shared" si="21"/>
        <v>886.36920546838223</v>
      </c>
      <c r="BG54" s="36">
        <f t="shared" si="22"/>
        <v>1.1889051411047407E-2</v>
      </c>
      <c r="BH54" s="35">
        <f t="shared" si="23"/>
        <v>3443250.0901997592</v>
      </c>
    </row>
    <row r="55" spans="2:60" ht="15">
      <c r="B55" s="38" t="s">
        <v>102</v>
      </c>
      <c r="C55" s="26" t="s">
        <v>103</v>
      </c>
      <c r="D55" s="27">
        <v>1093746.1629847866</v>
      </c>
      <c r="E55" s="27">
        <v>1011295.0184776473</v>
      </c>
      <c r="F55" s="27">
        <v>1000302.7827954252</v>
      </c>
      <c r="G55" s="28">
        <f t="shared" si="0"/>
        <v>1.6470912474114696E-2</v>
      </c>
      <c r="H55" s="27">
        <f t="shared" si="1"/>
        <v>3105343.9642578592</v>
      </c>
      <c r="I55" s="27">
        <v>499806.47896086576</v>
      </c>
      <c r="J55" s="27">
        <v>451910.1196245387</v>
      </c>
      <c r="K55" s="27">
        <v>460511.72424589557</v>
      </c>
      <c r="L55" s="28">
        <f t="shared" si="2"/>
        <v>1.6470912474114693E-2</v>
      </c>
      <c r="M55" s="27">
        <f t="shared" si="3"/>
        <v>1412228.3228313001</v>
      </c>
      <c r="N55" s="27">
        <v>63400.271127451626</v>
      </c>
      <c r="O55" s="27">
        <v>34096.119671145338</v>
      </c>
      <c r="P55" s="27">
        <v>34096.119671145338</v>
      </c>
      <c r="Q55" s="28">
        <f t="shared" si="4"/>
        <v>1.6470912474114693E-2</v>
      </c>
      <c r="R55" s="27">
        <f t="shared" si="5"/>
        <v>131592.51046974229</v>
      </c>
      <c r="S55" s="27">
        <v>9455.973910666713</v>
      </c>
      <c r="T55" s="27">
        <v>6983.1595849204296</v>
      </c>
      <c r="U55" s="31">
        <v>6043.3721435198786</v>
      </c>
      <c r="V55" s="30">
        <f t="shared" si="6"/>
        <v>1.64709124741147E-2</v>
      </c>
      <c r="W55" s="31">
        <f t="shared" si="7"/>
        <v>22482.505639107021</v>
      </c>
      <c r="X55" s="27">
        <v>0</v>
      </c>
      <c r="Y55" s="27">
        <v>0</v>
      </c>
      <c r="Z55" s="27">
        <v>0</v>
      </c>
      <c r="AA55" s="28">
        <f t="shared" si="8"/>
        <v>0</v>
      </c>
      <c r="AB55" s="27">
        <f t="shared" si="9"/>
        <v>0</v>
      </c>
      <c r="AC55" s="61">
        <v>9077.9467042908109</v>
      </c>
      <c r="AD55" s="61">
        <v>7580.5826396340344</v>
      </c>
      <c r="AE55" s="61">
        <v>7164.55703818035</v>
      </c>
      <c r="AF55" s="34">
        <f t="shared" si="10"/>
        <v>1.6470912474114696E-2</v>
      </c>
      <c r="AG55" s="61">
        <f t="shared" si="11"/>
        <v>23823.086382105197</v>
      </c>
      <c r="AH55" s="27">
        <v>456.93934803938475</v>
      </c>
      <c r="AI55" s="27">
        <v>639.11422836808299</v>
      </c>
      <c r="AJ55" s="27">
        <v>437.45096440001231</v>
      </c>
      <c r="AK55" s="28">
        <f t="shared" si="12"/>
        <v>1.6470912474114696E-2</v>
      </c>
      <c r="AL55" s="27">
        <f t="shared" si="13"/>
        <v>1533.5045408074802</v>
      </c>
      <c r="AM55" s="27">
        <v>432.88028618844544</v>
      </c>
      <c r="AN55" s="27">
        <v>432.68263523875606</v>
      </c>
      <c r="AO55" s="27">
        <v>424.70247814504751</v>
      </c>
      <c r="AP55" s="28">
        <f t="shared" si="14"/>
        <v>1.64709124741147E-2</v>
      </c>
      <c r="AQ55" s="27">
        <f t="shared" si="15"/>
        <v>1290.265399572249</v>
      </c>
      <c r="AR55" s="27">
        <v>515.81956595185011</v>
      </c>
      <c r="AS55" s="27">
        <v>515.81956595185011</v>
      </c>
      <c r="AT55" s="27">
        <v>515.81956595185</v>
      </c>
      <c r="AU55" s="28">
        <f t="shared" si="16"/>
        <v>1.64709124741147E-2</v>
      </c>
      <c r="AV55" s="27">
        <f t="shared" si="17"/>
        <v>1547.4586978555503</v>
      </c>
      <c r="AW55" s="27">
        <v>23340.139463269181</v>
      </c>
      <c r="AX55" s="27">
        <v>24226.179023084205</v>
      </c>
      <c r="AY55" s="27">
        <v>21590.833027225857</v>
      </c>
      <c r="AZ55" s="28">
        <f t="shared" si="18"/>
        <v>1.64709124741147E-2</v>
      </c>
      <c r="BA55" s="27">
        <f t="shared" si="19"/>
        <v>69157.151513579243</v>
      </c>
      <c r="BB55" s="27">
        <v>415.41288350964686</v>
      </c>
      <c r="BC55" s="35">
        <v>415.92348179634439</v>
      </c>
      <c r="BD55" s="35">
        <v>396.62616074167158</v>
      </c>
      <c r="BE55" s="36">
        <f t="shared" si="20"/>
        <v>1.6470912474114696E-2</v>
      </c>
      <c r="BF55" s="35">
        <f t="shared" si="21"/>
        <v>1227.9625260476628</v>
      </c>
      <c r="BG55" s="36">
        <f t="shared" si="22"/>
        <v>1.6470912474114693E-2</v>
      </c>
      <c r="BH55" s="35">
        <f t="shared" si="23"/>
        <v>4770226.7322579762</v>
      </c>
    </row>
    <row r="56" spans="2:60" ht="15">
      <c r="B56" s="38" t="s">
        <v>104</v>
      </c>
      <c r="C56" s="26" t="s">
        <v>105</v>
      </c>
      <c r="D56" s="27">
        <v>968389.32402119844</v>
      </c>
      <c r="E56" s="27">
        <v>895388.10052328045</v>
      </c>
      <c r="F56" s="27">
        <v>885655.71101460338</v>
      </c>
      <c r="G56" s="28">
        <f t="shared" si="0"/>
        <v>1.4583142173767894E-2</v>
      </c>
      <c r="H56" s="27">
        <f t="shared" si="1"/>
        <v>2749433.135559082</v>
      </c>
      <c r="I56" s="27">
        <v>442522.47430198337</v>
      </c>
      <c r="J56" s="27">
        <v>400115.63018176553</v>
      </c>
      <c r="K56" s="27">
        <v>407731.38451917231</v>
      </c>
      <c r="L56" s="28">
        <f t="shared" si="2"/>
        <v>1.4583142173767889E-2</v>
      </c>
      <c r="M56" s="27">
        <f t="shared" si="3"/>
        <v>1250369.4890029212</v>
      </c>
      <c r="N56" s="27">
        <v>56133.815850220788</v>
      </c>
      <c r="O56" s="27">
        <v>30188.282617587192</v>
      </c>
      <c r="P56" s="27">
        <v>30188.282617587185</v>
      </c>
      <c r="Q56" s="28">
        <f t="shared" si="4"/>
        <v>1.4583142173767893E-2</v>
      </c>
      <c r="R56" s="27">
        <f t="shared" si="5"/>
        <v>116510.38108539517</v>
      </c>
      <c r="S56" s="27">
        <v>8372.202338359195</v>
      </c>
      <c r="T56" s="27">
        <v>6182.8031208986367</v>
      </c>
      <c r="U56" s="31">
        <v>5350.7269446330929</v>
      </c>
      <c r="V56" s="30">
        <f t="shared" si="6"/>
        <v>1.4583142173767901E-2</v>
      </c>
      <c r="W56" s="31">
        <f t="shared" si="7"/>
        <v>19905.732403890925</v>
      </c>
      <c r="X56" s="27">
        <v>0</v>
      </c>
      <c r="Y56" s="27">
        <v>0</v>
      </c>
      <c r="Z56" s="27">
        <v>0</v>
      </c>
      <c r="AA56" s="28">
        <f t="shared" si="8"/>
        <v>0</v>
      </c>
      <c r="AB56" s="27">
        <f t="shared" si="9"/>
        <v>0</v>
      </c>
      <c r="AC56" s="61">
        <v>8037.5017257006111</v>
      </c>
      <c r="AD56" s="61">
        <v>6711.7541039402422</v>
      </c>
      <c r="AE56" s="61">
        <v>6343.4101822867779</v>
      </c>
      <c r="AF56" s="34">
        <f t="shared" si="10"/>
        <v>1.4583142173767894E-2</v>
      </c>
      <c r="AG56" s="61">
        <f t="shared" si="11"/>
        <v>21092.666011927631</v>
      </c>
      <c r="AH56" s="27">
        <v>404.56844681310372</v>
      </c>
      <c r="AI56" s="27">
        <v>565.86383251184623</v>
      </c>
      <c r="AJ56" s="27">
        <v>387.31367299310159</v>
      </c>
      <c r="AK56" s="28">
        <f t="shared" si="12"/>
        <v>1.4583142173767893E-2</v>
      </c>
      <c r="AL56" s="27">
        <f t="shared" si="13"/>
        <v>1357.7459523180514</v>
      </c>
      <c r="AM56" s="27">
        <v>383.26685103988098</v>
      </c>
      <c r="AN56" s="27">
        <v>383.09185333379577</v>
      </c>
      <c r="AO56" s="27">
        <v>376.02632095060517</v>
      </c>
      <c r="AP56" s="28">
        <f t="shared" si="14"/>
        <v>1.45831421737679E-2</v>
      </c>
      <c r="AQ56" s="27">
        <f t="shared" si="15"/>
        <v>1142.385025324282</v>
      </c>
      <c r="AR56" s="27">
        <v>456.70026345588929</v>
      </c>
      <c r="AS56" s="27">
        <v>456.70026345588929</v>
      </c>
      <c r="AT56" s="27">
        <v>456.70026345588923</v>
      </c>
      <c r="AU56" s="28">
        <f t="shared" si="16"/>
        <v>1.4583142173767894E-2</v>
      </c>
      <c r="AV56" s="27">
        <f t="shared" si="17"/>
        <v>1370.1007903676677</v>
      </c>
      <c r="AW56" s="27">
        <v>20665.070783622145</v>
      </c>
      <c r="AX56" s="27">
        <v>21449.559250346254</v>
      </c>
      <c r="AY56" s="27">
        <v>19116.256502543391</v>
      </c>
      <c r="AZ56" s="28">
        <f t="shared" si="18"/>
        <v>1.4583142173767894E-2</v>
      </c>
      <c r="BA56" s="27">
        <f t="shared" si="19"/>
        <v>61230.886536511782</v>
      </c>
      <c r="BB56" s="27">
        <v>367.80142876460019</v>
      </c>
      <c r="BC56" s="35">
        <v>368.253506171987</v>
      </c>
      <c r="BD56" s="35">
        <v>351.16789680120047</v>
      </c>
      <c r="BE56" s="36">
        <f t="shared" si="20"/>
        <v>1.4583142173767896E-2</v>
      </c>
      <c r="BF56" s="35">
        <f t="shared" si="21"/>
        <v>1087.2228317377876</v>
      </c>
      <c r="BG56" s="36">
        <f t="shared" si="22"/>
        <v>1.4583142173767889E-2</v>
      </c>
      <c r="BH56" s="35">
        <f t="shared" si="23"/>
        <v>4223499.7451994764</v>
      </c>
    </row>
    <row r="57" spans="2:60" ht="15">
      <c r="B57" s="38" t="s">
        <v>106</v>
      </c>
      <c r="C57" s="26" t="s">
        <v>107</v>
      </c>
      <c r="D57" s="27">
        <v>732595.97266985127</v>
      </c>
      <c r="E57" s="27">
        <v>677369.83478506817</v>
      </c>
      <c r="F57" s="27">
        <v>670007.18715807423</v>
      </c>
      <c r="G57" s="28">
        <f t="shared" si="0"/>
        <v>1.1032289349299304E-2</v>
      </c>
      <c r="H57" s="27">
        <f t="shared" si="1"/>
        <v>2079972.9946129937</v>
      </c>
      <c r="I57" s="27">
        <v>334772.56971746014</v>
      </c>
      <c r="J57" s="27">
        <v>302691.37835621618</v>
      </c>
      <c r="K57" s="27">
        <v>308452.77082310076</v>
      </c>
      <c r="L57" s="28">
        <f t="shared" si="2"/>
        <v>1.10322893492993E-2</v>
      </c>
      <c r="M57" s="27">
        <f t="shared" si="3"/>
        <v>945916.71889677714</v>
      </c>
      <c r="N57" s="27">
        <v>42465.779415761717</v>
      </c>
      <c r="O57" s="27">
        <v>22837.730362028986</v>
      </c>
      <c r="P57" s="27">
        <v>22837.730362028986</v>
      </c>
      <c r="Q57" s="28">
        <f t="shared" si="4"/>
        <v>1.10322893492993E-2</v>
      </c>
      <c r="R57" s="27">
        <f t="shared" si="5"/>
        <v>88141.240139819682</v>
      </c>
      <c r="S57" s="27">
        <v>6333.6527606378213</v>
      </c>
      <c r="T57" s="27">
        <v>4677.3508895909472</v>
      </c>
      <c r="U57" s="31">
        <v>4047.8771432722378</v>
      </c>
      <c r="V57" s="30">
        <f t="shared" si="6"/>
        <v>1.1032289349299309E-2</v>
      </c>
      <c r="W57" s="31">
        <f t="shared" si="7"/>
        <v>15058.880793501008</v>
      </c>
      <c r="X57" s="27">
        <v>0</v>
      </c>
      <c r="Y57" s="27">
        <v>0</v>
      </c>
      <c r="Z57" s="27">
        <v>0</v>
      </c>
      <c r="AA57" s="28">
        <f t="shared" si="8"/>
        <v>0</v>
      </c>
      <c r="AB57" s="27">
        <f t="shared" si="9"/>
        <v>0</v>
      </c>
      <c r="AC57" s="61">
        <v>6080.4484813241825</v>
      </c>
      <c r="AD57" s="61">
        <v>5077.5074694951218</v>
      </c>
      <c r="AE57" s="61">
        <v>4798.8516986526502</v>
      </c>
      <c r="AF57" s="34">
        <f t="shared" si="10"/>
        <v>1.1032289349299302E-2</v>
      </c>
      <c r="AG57" s="61">
        <f t="shared" si="11"/>
        <v>15956.807649471953</v>
      </c>
      <c r="AH57" s="27">
        <v>306.0599775861312</v>
      </c>
      <c r="AI57" s="27">
        <v>428.08151070512122</v>
      </c>
      <c r="AJ57" s="27">
        <v>293.00657282804025</v>
      </c>
      <c r="AK57" s="28">
        <f t="shared" si="12"/>
        <v>1.1032289349299302E-2</v>
      </c>
      <c r="AL57" s="27">
        <f t="shared" si="13"/>
        <v>1027.1480611192926</v>
      </c>
      <c r="AM57" s="27">
        <v>289.94511253360969</v>
      </c>
      <c r="AN57" s="27">
        <v>289.81272506141806</v>
      </c>
      <c r="AO57" s="27">
        <v>284.46758087168257</v>
      </c>
      <c r="AP57" s="28">
        <f t="shared" si="14"/>
        <v>1.1032289349299307E-2</v>
      </c>
      <c r="AQ57" s="27">
        <f t="shared" si="15"/>
        <v>864.22541846671038</v>
      </c>
      <c r="AR57" s="27">
        <v>345.49820555200637</v>
      </c>
      <c r="AS57" s="27">
        <v>345.49820555200637</v>
      </c>
      <c r="AT57" s="27">
        <v>345.49820555200637</v>
      </c>
      <c r="AU57" s="28">
        <f t="shared" si="16"/>
        <v>1.1032289349299305E-2</v>
      </c>
      <c r="AV57" s="27">
        <f t="shared" si="17"/>
        <v>1036.4946166560192</v>
      </c>
      <c r="AW57" s="27">
        <v>15633.327687003279</v>
      </c>
      <c r="AX57" s="27">
        <v>16226.800866717356</v>
      </c>
      <c r="AY57" s="27">
        <v>14461.63457082947</v>
      </c>
      <c r="AZ57" s="28">
        <f t="shared" si="18"/>
        <v>1.1032289349299305E-2</v>
      </c>
      <c r="BA57" s="27">
        <f t="shared" si="19"/>
        <v>46321.763124550103</v>
      </c>
      <c r="BB57" s="27">
        <v>278.24536967867783</v>
      </c>
      <c r="BC57" s="35">
        <v>278.58737064850607</v>
      </c>
      <c r="BD57" s="35">
        <v>265.66194044686699</v>
      </c>
      <c r="BE57" s="36">
        <f t="shared" si="20"/>
        <v>1.1032289349299305E-2</v>
      </c>
      <c r="BF57" s="35">
        <f t="shared" si="21"/>
        <v>822.49468077405095</v>
      </c>
      <c r="BG57" s="36">
        <f t="shared" si="22"/>
        <v>1.1032289349299302E-2</v>
      </c>
      <c r="BH57" s="35">
        <f t="shared" si="23"/>
        <v>3195118.76799413</v>
      </c>
    </row>
    <row r="58" spans="2:60" ht="15">
      <c r="B58" s="38" t="s">
        <v>108</v>
      </c>
      <c r="C58" s="26" t="s">
        <v>109</v>
      </c>
      <c r="D58" s="27">
        <v>930509.24565670348</v>
      </c>
      <c r="E58" s="27">
        <v>860363.58035032195</v>
      </c>
      <c r="F58" s="27">
        <v>851011.88863345003</v>
      </c>
      <c r="G58" s="28">
        <f t="shared" si="0"/>
        <v>1.4012699527778123E-2</v>
      </c>
      <c r="H58" s="27">
        <f t="shared" si="1"/>
        <v>2641884.7146404753</v>
      </c>
      <c r="I58" s="27">
        <v>425212.50857972354</v>
      </c>
      <c r="J58" s="27">
        <v>384464.47516571463</v>
      </c>
      <c r="K58" s="27">
        <v>391782.32724010618</v>
      </c>
      <c r="L58" s="28">
        <f t="shared" si="2"/>
        <v>1.4012699527778118E-2</v>
      </c>
      <c r="M58" s="27">
        <f t="shared" si="3"/>
        <v>1201459.3109855442</v>
      </c>
      <c r="N58" s="27">
        <v>53938.052957591106</v>
      </c>
      <c r="O58" s="27">
        <v>29007.420248622569</v>
      </c>
      <c r="P58" s="27">
        <v>29007.420248622566</v>
      </c>
      <c r="Q58" s="28">
        <f t="shared" si="4"/>
        <v>1.4012699527778122E-2</v>
      </c>
      <c r="R58" s="27">
        <f t="shared" si="5"/>
        <v>111952.89345483624</v>
      </c>
      <c r="S58" s="27">
        <v>8044.7104166767622</v>
      </c>
      <c r="T58" s="27">
        <v>5940.9530086324703</v>
      </c>
      <c r="U58" s="31">
        <v>5141.4248065962238</v>
      </c>
      <c r="V58" s="30">
        <f t="shared" si="6"/>
        <v>1.401269952777813E-2</v>
      </c>
      <c r="W58" s="31">
        <f t="shared" si="7"/>
        <v>19127.088231905458</v>
      </c>
      <c r="X58" s="27">
        <v>0</v>
      </c>
      <c r="Y58" s="27">
        <v>0</v>
      </c>
      <c r="Z58" s="27">
        <v>0</v>
      </c>
      <c r="AA58" s="28">
        <f t="shared" si="8"/>
        <v>0</v>
      </c>
      <c r="AB58" s="27">
        <f t="shared" si="9"/>
        <v>0</v>
      </c>
      <c r="AC58" s="61">
        <v>7723.1021472748198</v>
      </c>
      <c r="AD58" s="61">
        <v>6449.2132382843229</v>
      </c>
      <c r="AE58" s="61">
        <v>6095.2776710717972</v>
      </c>
      <c r="AF58" s="34">
        <f t="shared" si="10"/>
        <v>1.4012699527778123E-2</v>
      </c>
      <c r="AG58" s="61">
        <f t="shared" si="11"/>
        <v>20267.59305663094</v>
      </c>
      <c r="AH58" s="27">
        <v>388.7431128395263</v>
      </c>
      <c r="AI58" s="27">
        <v>543.72917469656352</v>
      </c>
      <c r="AJ58" s="27">
        <v>372.16328675825923</v>
      </c>
      <c r="AK58" s="28">
        <f t="shared" si="12"/>
        <v>1.4012699527778123E-2</v>
      </c>
      <c r="AL58" s="27">
        <f t="shared" si="13"/>
        <v>1304.635574294349</v>
      </c>
      <c r="AM58" s="27">
        <v>368.27476263930077</v>
      </c>
      <c r="AN58" s="27">
        <v>368.1066102449675</v>
      </c>
      <c r="AO58" s="27">
        <v>361.31745732375896</v>
      </c>
      <c r="AP58" s="28">
        <f t="shared" si="14"/>
        <v>1.4012699527778127E-2</v>
      </c>
      <c r="AQ58" s="27">
        <f t="shared" si="15"/>
        <v>1097.6988302080272</v>
      </c>
      <c r="AR58" s="27">
        <v>438.8357111114276</v>
      </c>
      <c r="AS58" s="27">
        <v>438.8357111114276</v>
      </c>
      <c r="AT58" s="27">
        <v>438.8357111114276</v>
      </c>
      <c r="AU58" s="28">
        <f t="shared" si="16"/>
        <v>1.4012699527778125E-2</v>
      </c>
      <c r="AV58" s="27">
        <f t="shared" si="17"/>
        <v>1316.5071333342828</v>
      </c>
      <c r="AW58" s="27">
        <v>19856.723891237049</v>
      </c>
      <c r="AX58" s="27">
        <v>20610.525852174254</v>
      </c>
      <c r="AY58" s="27">
        <v>18368.493927729756</v>
      </c>
      <c r="AZ58" s="28">
        <f t="shared" si="18"/>
        <v>1.4012699527778125E-2</v>
      </c>
      <c r="BA58" s="27">
        <f t="shared" si="19"/>
        <v>58835.743671141056</v>
      </c>
      <c r="BB58" s="27">
        <v>353.41429479009213</v>
      </c>
      <c r="BC58" s="35">
        <v>353.84868847545329</v>
      </c>
      <c r="BD58" s="35">
        <v>337.43140970870837</v>
      </c>
      <c r="BE58" s="36">
        <f t="shared" si="20"/>
        <v>1.4012699527778125E-2</v>
      </c>
      <c r="BF58" s="35">
        <f t="shared" si="21"/>
        <v>1044.6943929742538</v>
      </c>
      <c r="BG58" s="36">
        <f t="shared" si="22"/>
        <v>1.4012699527778116E-2</v>
      </c>
      <c r="BH58" s="35">
        <f t="shared" si="23"/>
        <v>4058290.8799713436</v>
      </c>
    </row>
    <row r="59" spans="2:60" ht="15">
      <c r="B59" s="38" t="s">
        <v>110</v>
      </c>
      <c r="C59" s="26" t="s">
        <v>111</v>
      </c>
      <c r="D59" s="27">
        <v>1357243.3007161359</v>
      </c>
      <c r="E59" s="27">
        <v>1254928.6437089692</v>
      </c>
      <c r="F59" s="27">
        <v>1241288.2408947779</v>
      </c>
      <c r="G59" s="28">
        <f t="shared" si="0"/>
        <v>2.0438961405055873E-2</v>
      </c>
      <c r="H59" s="27">
        <f t="shared" si="1"/>
        <v>3853460.1853198828</v>
      </c>
      <c r="I59" s="27">
        <v>620216.11428829387</v>
      </c>
      <c r="J59" s="27">
        <v>560780.92261592136</v>
      </c>
      <c r="K59" s="27">
        <v>571454.76143048378</v>
      </c>
      <c r="L59" s="28">
        <f t="shared" si="2"/>
        <v>2.0438961405055866E-2</v>
      </c>
      <c r="M59" s="27">
        <f t="shared" si="3"/>
        <v>1752451.7983346991</v>
      </c>
      <c r="N59" s="27">
        <v>78674.189828922186</v>
      </c>
      <c r="O59" s="27">
        <v>42310.301576547194</v>
      </c>
      <c r="P59" s="27">
        <v>42310.301576547194</v>
      </c>
      <c r="Q59" s="28">
        <f t="shared" si="4"/>
        <v>2.0438961405055869E-2</v>
      </c>
      <c r="R59" s="27">
        <f t="shared" si="5"/>
        <v>163294.79298201657</v>
      </c>
      <c r="S59" s="27">
        <v>11734.036357188548</v>
      </c>
      <c r="T59" s="27">
        <v>8665.4901157324148</v>
      </c>
      <c r="U59" s="31">
        <v>7499.2961192595822</v>
      </c>
      <c r="V59" s="30">
        <f t="shared" si="6"/>
        <v>2.0438961405055876E-2</v>
      </c>
      <c r="W59" s="31">
        <f t="shared" si="7"/>
        <v>27898.822592180542</v>
      </c>
      <c r="X59" s="27">
        <v>0</v>
      </c>
      <c r="Y59" s="27">
        <v>0</v>
      </c>
      <c r="Z59" s="27">
        <v>0</v>
      </c>
      <c r="AA59" s="28">
        <f t="shared" si="8"/>
        <v>0</v>
      </c>
      <c r="AB59" s="27">
        <f t="shared" si="9"/>
        <v>0</v>
      </c>
      <c r="AC59" s="61">
        <v>11264.937666188829</v>
      </c>
      <c r="AD59" s="61">
        <v>9406.8398604397589</v>
      </c>
      <c r="AE59" s="61">
        <v>8890.5884854785781</v>
      </c>
      <c r="AF59" s="34">
        <f t="shared" si="10"/>
        <v>2.0438961405055873E-2</v>
      </c>
      <c r="AG59" s="61">
        <f t="shared" si="11"/>
        <v>29562.366012107166</v>
      </c>
      <c r="AH59" s="27">
        <v>567.02175509134111</v>
      </c>
      <c r="AI59" s="27">
        <v>793.08484381582105</v>
      </c>
      <c r="AJ59" s="27">
        <v>542.83837595687908</v>
      </c>
      <c r="AK59" s="28">
        <f t="shared" si="12"/>
        <v>2.0438961405055873E-2</v>
      </c>
      <c r="AL59" s="27">
        <f t="shared" si="13"/>
        <v>1902.9449748640413</v>
      </c>
      <c r="AM59" s="27">
        <v>537.16656416697595</v>
      </c>
      <c r="AN59" s="27">
        <v>536.92129663011531</v>
      </c>
      <c r="AO59" s="27">
        <v>527.01861982936578</v>
      </c>
      <c r="AP59" s="28">
        <f t="shared" si="14"/>
        <v>2.043896140505588E-2</v>
      </c>
      <c r="AQ59" s="27">
        <f t="shared" si="15"/>
        <v>1601.1064806264571</v>
      </c>
      <c r="AR59" s="27">
        <v>640.08695432213494</v>
      </c>
      <c r="AS59" s="27">
        <v>640.08695432213483</v>
      </c>
      <c r="AT59" s="27">
        <v>640.08695432213494</v>
      </c>
      <c r="AU59" s="28">
        <f t="shared" si="16"/>
        <v>2.0438961405055876E-2</v>
      </c>
      <c r="AV59" s="27">
        <f t="shared" si="17"/>
        <v>1920.2608629664048</v>
      </c>
      <c r="AW59" s="27">
        <v>28963.071136957238</v>
      </c>
      <c r="AX59" s="27">
        <v>30062.568714573095</v>
      </c>
      <c r="AY59" s="27">
        <v>26792.334889764163</v>
      </c>
      <c r="AZ59" s="28">
        <f t="shared" si="18"/>
        <v>2.0438961405055876E-2</v>
      </c>
      <c r="BA59" s="27">
        <f t="shared" si="19"/>
        <v>85817.9747412945</v>
      </c>
      <c r="BB59" s="27">
        <v>515.49104559691432</v>
      </c>
      <c r="BC59" s="35">
        <v>516.12465340047095</v>
      </c>
      <c r="BD59" s="35">
        <v>492.17836621830753</v>
      </c>
      <c r="BE59" s="36">
        <f t="shared" si="20"/>
        <v>2.0438961405055876E-2</v>
      </c>
      <c r="BF59" s="35">
        <f t="shared" si="21"/>
        <v>1523.7940652156929</v>
      </c>
      <c r="BG59" s="36">
        <f t="shared" si="22"/>
        <v>2.0438961405055862E-2</v>
      </c>
      <c r="BH59" s="35">
        <f t="shared" si="23"/>
        <v>5919434.0463658525</v>
      </c>
    </row>
    <row r="60" spans="2:60" ht="15">
      <c r="B60" s="38" t="s">
        <v>112</v>
      </c>
      <c r="C60" s="26" t="s">
        <v>113</v>
      </c>
      <c r="D60" s="27">
        <v>772127.61364440783</v>
      </c>
      <c r="E60" s="27">
        <v>713921.41589481803</v>
      </c>
      <c r="F60" s="27">
        <v>706161.47214080347</v>
      </c>
      <c r="G60" s="28">
        <f t="shared" si="0"/>
        <v>1.1627603162033663E-2</v>
      </c>
      <c r="H60" s="27">
        <f t="shared" si="1"/>
        <v>2192210.5016800296</v>
      </c>
      <c r="I60" s="27">
        <v>352837.24592086644</v>
      </c>
      <c r="J60" s="27">
        <v>319024.92009227502</v>
      </c>
      <c r="K60" s="27">
        <v>325097.20329158381</v>
      </c>
      <c r="L60" s="28">
        <f t="shared" si="2"/>
        <v>1.1627603162033658E-2</v>
      </c>
      <c r="M60" s="27">
        <f t="shared" si="3"/>
        <v>996959.3693047252</v>
      </c>
      <c r="N60" s="27">
        <v>44757.277060023465</v>
      </c>
      <c r="O60" s="27">
        <v>24070.07805574518</v>
      </c>
      <c r="P60" s="27">
        <v>24070.078055745176</v>
      </c>
      <c r="Q60" s="28">
        <f t="shared" si="4"/>
        <v>1.1627603162033661E-2</v>
      </c>
      <c r="R60" s="27">
        <f t="shared" si="5"/>
        <v>92897.433171513825</v>
      </c>
      <c r="S60" s="27">
        <v>6675.4232539679542</v>
      </c>
      <c r="T60" s="27">
        <v>4929.745610524883</v>
      </c>
      <c r="U60" s="31">
        <v>4266.304805867464</v>
      </c>
      <c r="V60" s="30">
        <f t="shared" si="6"/>
        <v>1.1627603162033666E-2</v>
      </c>
      <c r="W60" s="31">
        <f t="shared" si="7"/>
        <v>15871.473670360301</v>
      </c>
      <c r="X60" s="27">
        <v>0</v>
      </c>
      <c r="Y60" s="27">
        <v>0</v>
      </c>
      <c r="Z60" s="27">
        <v>0</v>
      </c>
      <c r="AA60" s="28">
        <f t="shared" si="8"/>
        <v>0</v>
      </c>
      <c r="AB60" s="27">
        <f t="shared" si="9"/>
        <v>0</v>
      </c>
      <c r="AC60" s="61">
        <v>6408.555808275486</v>
      </c>
      <c r="AD60" s="61">
        <v>5351.4950558562714</v>
      </c>
      <c r="AE60" s="61">
        <v>5057.8027296689925</v>
      </c>
      <c r="AF60" s="34">
        <f t="shared" si="10"/>
        <v>1.1627603162033663E-2</v>
      </c>
      <c r="AG60" s="61">
        <f t="shared" si="11"/>
        <v>16817.853593800752</v>
      </c>
      <c r="AH60" s="27">
        <v>322.57529244177027</v>
      </c>
      <c r="AI60" s="27">
        <v>451.18123445512748</v>
      </c>
      <c r="AJ60" s="27">
        <v>308.81751238045206</v>
      </c>
      <c r="AK60" s="28">
        <f t="shared" si="12"/>
        <v>1.1627603162033661E-2</v>
      </c>
      <c r="AL60" s="27">
        <f t="shared" si="13"/>
        <v>1082.5740392773498</v>
      </c>
      <c r="AM60" s="27">
        <v>305.59085250298773</v>
      </c>
      <c r="AN60" s="27">
        <v>305.45132126504336</v>
      </c>
      <c r="AO60" s="27">
        <v>299.81774753303796</v>
      </c>
      <c r="AP60" s="28">
        <f t="shared" si="14"/>
        <v>1.1627603162033666E-2</v>
      </c>
      <c r="AQ60" s="27">
        <f t="shared" si="15"/>
        <v>910.85992130106911</v>
      </c>
      <c r="AR60" s="27">
        <v>364.14164822540829</v>
      </c>
      <c r="AS60" s="27">
        <v>364.14164822540829</v>
      </c>
      <c r="AT60" s="27">
        <v>364.14164822540823</v>
      </c>
      <c r="AU60" s="28">
        <f t="shared" si="16"/>
        <v>1.1627603162033663E-2</v>
      </c>
      <c r="AV60" s="27">
        <f t="shared" si="17"/>
        <v>1092.4249446762249</v>
      </c>
      <c r="AW60" s="27">
        <v>16476.918315966126</v>
      </c>
      <c r="AX60" s="27">
        <v>17102.415925985202</v>
      </c>
      <c r="AY60" s="27">
        <v>15241.999420059814</v>
      </c>
      <c r="AZ60" s="28">
        <f t="shared" si="18"/>
        <v>1.1627603162033665E-2</v>
      </c>
      <c r="BA60" s="27">
        <f t="shared" si="19"/>
        <v>48821.333662011144</v>
      </c>
      <c r="BB60" s="27">
        <v>293.25977934965107</v>
      </c>
      <c r="BC60" s="35">
        <v>293.6202350476741</v>
      </c>
      <c r="BD60" s="35">
        <v>279.99733518303543</v>
      </c>
      <c r="BE60" s="36">
        <f t="shared" si="20"/>
        <v>1.1627603162033665E-2</v>
      </c>
      <c r="BF60" s="35">
        <f t="shared" si="21"/>
        <v>866.87734958036071</v>
      </c>
      <c r="BG60" s="36">
        <f t="shared" si="22"/>
        <v>1.1627603162033658E-2</v>
      </c>
      <c r="BH60" s="35">
        <f t="shared" si="23"/>
        <v>3367530.7013372751</v>
      </c>
    </row>
    <row r="61" spans="2:60" ht="15">
      <c r="B61" s="38" t="s">
        <v>114</v>
      </c>
      <c r="C61" s="26" t="s">
        <v>115</v>
      </c>
      <c r="D61" s="27">
        <v>4249900.7125310162</v>
      </c>
      <c r="E61" s="27">
        <v>3929525.4832057422</v>
      </c>
      <c r="F61" s="27">
        <v>3886813.6439882237</v>
      </c>
      <c r="G61" s="28">
        <f t="shared" si="0"/>
        <v>6.3999989237676261E-2</v>
      </c>
      <c r="H61" s="27">
        <f t="shared" si="1"/>
        <v>12066239.839724982</v>
      </c>
      <c r="I61" s="27">
        <v>1942066.617419482</v>
      </c>
      <c r="J61" s="27">
        <v>1755958.7447156308</v>
      </c>
      <c r="K61" s="27">
        <v>1789381.4590952224</v>
      </c>
      <c r="L61" s="28">
        <f t="shared" si="2"/>
        <v>6.3999989237676247E-2</v>
      </c>
      <c r="M61" s="27">
        <f t="shared" si="3"/>
        <v>5487406.8212303352</v>
      </c>
      <c r="N61" s="27">
        <v>246350.44817337944</v>
      </c>
      <c r="O61" s="27">
        <v>132485.1489211203</v>
      </c>
      <c r="P61" s="27">
        <v>132485.1489211203</v>
      </c>
      <c r="Q61" s="28">
        <f t="shared" si="4"/>
        <v>6.3999989237676261E-2</v>
      </c>
      <c r="R61" s="27">
        <f t="shared" si="5"/>
        <v>511320.74601562007</v>
      </c>
      <c r="S61" s="27">
        <v>36742.483421334888</v>
      </c>
      <c r="T61" s="27">
        <v>27134.024237106216</v>
      </c>
      <c r="U61" s="31">
        <v>23482.351251176435</v>
      </c>
      <c r="V61" s="30">
        <f t="shared" si="6"/>
        <v>6.3999989237676275E-2</v>
      </c>
      <c r="W61" s="31">
        <f t="shared" si="7"/>
        <v>87358.858909617527</v>
      </c>
      <c r="X61" s="27">
        <v>0</v>
      </c>
      <c r="Y61" s="27">
        <v>0</v>
      </c>
      <c r="Z61" s="27">
        <v>0</v>
      </c>
      <c r="AA61" s="28">
        <f t="shared" si="8"/>
        <v>0</v>
      </c>
      <c r="AB61" s="27">
        <f t="shared" si="9"/>
        <v>0</v>
      </c>
      <c r="AC61" s="61">
        <v>35273.606868343122</v>
      </c>
      <c r="AD61" s="61">
        <v>29455.393446741669</v>
      </c>
      <c r="AE61" s="61">
        <v>27838.868918578599</v>
      </c>
      <c r="AF61" s="34">
        <f t="shared" si="10"/>
        <v>6.3999989237676261E-2</v>
      </c>
      <c r="AG61" s="61">
        <f t="shared" si="11"/>
        <v>92567.869233663398</v>
      </c>
      <c r="AH61" s="27">
        <v>1775.5005014294627</v>
      </c>
      <c r="AI61" s="27">
        <v>2483.3659823938569</v>
      </c>
      <c r="AJ61" s="27">
        <v>1699.7757141634443</v>
      </c>
      <c r="AK61" s="28">
        <f t="shared" si="12"/>
        <v>6.3999989237676261E-2</v>
      </c>
      <c r="AL61" s="27">
        <f t="shared" si="13"/>
        <v>5958.6421979867637</v>
      </c>
      <c r="AM61" s="27">
        <v>1682.0157171499889</v>
      </c>
      <c r="AN61" s="27">
        <v>1681.2477172791366</v>
      </c>
      <c r="AO61" s="27">
        <v>1650.2397224934825</v>
      </c>
      <c r="AP61" s="28">
        <f t="shared" si="14"/>
        <v>6.3999989237676275E-2</v>
      </c>
      <c r="AQ61" s="27">
        <f t="shared" si="15"/>
        <v>5013.5031569226076</v>
      </c>
      <c r="AR61" s="27">
        <v>2004.2876629563082</v>
      </c>
      <c r="AS61" s="27">
        <v>2004.2876629563077</v>
      </c>
      <c r="AT61" s="27">
        <v>2004.2876629563079</v>
      </c>
      <c r="AU61" s="28">
        <f t="shared" si="16"/>
        <v>6.3999989237676261E-2</v>
      </c>
      <c r="AV61" s="27">
        <f t="shared" si="17"/>
        <v>6012.8629888689238</v>
      </c>
      <c r="AW61" s="27">
        <v>90691.31274922764</v>
      </c>
      <c r="AX61" s="27">
        <v>94134.140970277047</v>
      </c>
      <c r="AY61" s="27">
        <v>83894.142692248861</v>
      </c>
      <c r="AZ61" s="28">
        <f t="shared" si="18"/>
        <v>6.3999989237676275E-2</v>
      </c>
      <c r="BA61" s="27">
        <f t="shared" si="19"/>
        <v>268719.59641175356</v>
      </c>
      <c r="BB61" s="27">
        <v>1614.1437285634336</v>
      </c>
      <c r="BC61" s="35">
        <v>1616.1277282298011</v>
      </c>
      <c r="BD61" s="35">
        <v>1541.1453408389398</v>
      </c>
      <c r="BE61" s="36">
        <f t="shared" si="20"/>
        <v>6.3999989237676261E-2</v>
      </c>
      <c r="BF61" s="35">
        <f t="shared" si="21"/>
        <v>4771.4167976321742</v>
      </c>
      <c r="BG61" s="36">
        <f t="shared" si="22"/>
        <v>6.3999989237676233E-2</v>
      </c>
      <c r="BH61" s="35">
        <f t="shared" si="23"/>
        <v>18535370.156667382</v>
      </c>
    </row>
    <row r="62" spans="2:60" ht="15">
      <c r="B62" s="38" t="s">
        <v>116</v>
      </c>
      <c r="C62" s="26" t="s">
        <v>117</v>
      </c>
      <c r="D62" s="27">
        <v>1746622.5927886299</v>
      </c>
      <c r="E62" s="27">
        <v>1614954.9018095366</v>
      </c>
      <c r="F62" s="27">
        <v>1597401.2062286239</v>
      </c>
      <c r="G62" s="28">
        <f t="shared" si="0"/>
        <v>2.6302691451392041E-2</v>
      </c>
      <c r="H62" s="27">
        <f t="shared" si="1"/>
        <v>4958978.7008267902</v>
      </c>
      <c r="I62" s="27">
        <v>798149.80634343566</v>
      </c>
      <c r="J62" s="27">
        <v>721663.26297504047</v>
      </c>
      <c r="K62" s="27">
        <v>735399.31753170094</v>
      </c>
      <c r="L62" s="28">
        <f t="shared" si="2"/>
        <v>2.6302691451392038E-2</v>
      </c>
      <c r="M62" s="27">
        <f t="shared" si="3"/>
        <v>2255212.3868501773</v>
      </c>
      <c r="N62" s="27">
        <v>101245.01432575261</v>
      </c>
      <c r="O62" s="27">
        <v>54448.696561850811</v>
      </c>
      <c r="P62" s="27">
        <v>54448.696561850811</v>
      </c>
      <c r="Q62" s="28">
        <f t="shared" si="4"/>
        <v>2.6302691451392041E-2</v>
      </c>
      <c r="R62" s="27">
        <f t="shared" si="5"/>
        <v>210142.40744945424</v>
      </c>
      <c r="S62" s="27">
        <v>15100.41198601221</v>
      </c>
      <c r="T62" s="27">
        <v>11151.531052493525</v>
      </c>
      <c r="U62" s="31">
        <v>9650.7678652748709</v>
      </c>
      <c r="V62" s="30">
        <f t="shared" si="6"/>
        <v>2.6302691451392055E-2</v>
      </c>
      <c r="W62" s="31">
        <f t="shared" si="7"/>
        <v>35902.710903780608</v>
      </c>
      <c r="X62" s="27">
        <v>0</v>
      </c>
      <c r="Y62" s="27">
        <v>0</v>
      </c>
      <c r="Z62" s="27">
        <v>0</v>
      </c>
      <c r="AA62" s="28">
        <f t="shared" si="8"/>
        <v>0</v>
      </c>
      <c r="AB62" s="27">
        <f t="shared" si="9"/>
        <v>0</v>
      </c>
      <c r="AC62" s="61">
        <v>14496.733653973019</v>
      </c>
      <c r="AD62" s="61">
        <v>12105.566495203548</v>
      </c>
      <c r="AE62" s="61">
        <v>11441.207853985998</v>
      </c>
      <c r="AF62" s="34">
        <f t="shared" si="10"/>
        <v>2.6302691451392041E-2</v>
      </c>
      <c r="AG62" s="61">
        <f t="shared" si="11"/>
        <v>38043.508003162562</v>
      </c>
      <c r="AH62" s="27">
        <v>729.69452678280845</v>
      </c>
      <c r="AI62" s="27">
        <v>1020.612815311785</v>
      </c>
      <c r="AJ62" s="27">
        <v>698.57318225752135</v>
      </c>
      <c r="AK62" s="28">
        <f t="shared" si="12"/>
        <v>2.6302691451392041E-2</v>
      </c>
      <c r="AL62" s="27">
        <f t="shared" si="13"/>
        <v>2448.8805243521147</v>
      </c>
      <c r="AM62" s="27">
        <v>691.27418537976007</v>
      </c>
      <c r="AN62" s="27">
        <v>690.95855308234331</v>
      </c>
      <c r="AO62" s="27">
        <v>678.21489907414389</v>
      </c>
      <c r="AP62" s="28">
        <f t="shared" si="14"/>
        <v>2.6302691451392052E-2</v>
      </c>
      <c r="AQ62" s="27">
        <f t="shared" si="15"/>
        <v>2060.4476375362474</v>
      </c>
      <c r="AR62" s="27">
        <v>823.72138818324493</v>
      </c>
      <c r="AS62" s="27">
        <v>823.7213881832447</v>
      </c>
      <c r="AT62" s="27">
        <v>823.7213881832447</v>
      </c>
      <c r="AU62" s="28">
        <f t="shared" si="16"/>
        <v>2.6302691451392045E-2</v>
      </c>
      <c r="AV62" s="27">
        <f t="shared" si="17"/>
        <v>2471.1641645497343</v>
      </c>
      <c r="AW62" s="27">
        <v>37272.281526578008</v>
      </c>
      <c r="AX62" s="27">
        <v>38687.213771052477</v>
      </c>
      <c r="AY62" s="27">
        <v>34478.783138829756</v>
      </c>
      <c r="AZ62" s="28">
        <f t="shared" si="18"/>
        <v>2.6302691451392048E-2</v>
      </c>
      <c r="BA62" s="27">
        <f t="shared" si="19"/>
        <v>110438.27843646024</v>
      </c>
      <c r="BB62" s="27">
        <v>663.38018109555901</v>
      </c>
      <c r="BC62" s="35">
        <v>664.19556453055202</v>
      </c>
      <c r="BD62" s="35">
        <v>633.37933122610104</v>
      </c>
      <c r="BE62" s="36">
        <f t="shared" si="20"/>
        <v>2.6302691451392045E-2</v>
      </c>
      <c r="BF62" s="35">
        <f t="shared" si="21"/>
        <v>1960.955076852212</v>
      </c>
      <c r="BG62" s="36">
        <f t="shared" si="22"/>
        <v>2.6302691451392034E-2</v>
      </c>
      <c r="BH62" s="35">
        <f t="shared" si="23"/>
        <v>7617659.4398731152</v>
      </c>
    </row>
    <row r="63" spans="2:60" ht="15">
      <c r="B63" s="38" t="s">
        <v>118</v>
      </c>
      <c r="C63" s="26" t="s">
        <v>119</v>
      </c>
      <c r="D63" s="27">
        <v>577045.44243296806</v>
      </c>
      <c r="E63" s="27">
        <v>533545.35185309511</v>
      </c>
      <c r="F63" s="27">
        <v>527745.99939158291</v>
      </c>
      <c r="G63" s="28">
        <f t="shared" si="0"/>
        <v>8.6898270344217057E-3</v>
      </c>
      <c r="H63" s="27">
        <f t="shared" si="1"/>
        <v>1638336.7936776462</v>
      </c>
      <c r="I63" s="27">
        <v>263691.02863481164</v>
      </c>
      <c r="J63" s="27">
        <v>238421.56776764357</v>
      </c>
      <c r="K63" s="27">
        <v>242959.6561398296</v>
      </c>
      <c r="L63" s="28">
        <f t="shared" si="2"/>
        <v>8.6898270344217023E-3</v>
      </c>
      <c r="M63" s="27">
        <f t="shared" si="3"/>
        <v>745072.25254228478</v>
      </c>
      <c r="N63" s="27">
        <v>33449.111632329746</v>
      </c>
      <c r="O63" s="27">
        <v>17988.644099277317</v>
      </c>
      <c r="P63" s="27">
        <v>17988.644099277313</v>
      </c>
      <c r="Q63" s="28">
        <f t="shared" si="4"/>
        <v>8.6898270344217023E-3</v>
      </c>
      <c r="R63" s="27">
        <f t="shared" si="5"/>
        <v>69426.399830884373</v>
      </c>
      <c r="S63" s="27">
        <v>4988.8418662193508</v>
      </c>
      <c r="T63" s="27">
        <v>3684.2190159221436</v>
      </c>
      <c r="U63" s="31">
        <v>3188.4000788883309</v>
      </c>
      <c r="V63" s="30">
        <f t="shared" si="6"/>
        <v>8.6898270344217075E-3</v>
      </c>
      <c r="W63" s="31">
        <f t="shared" si="7"/>
        <v>11861.460961029825</v>
      </c>
      <c r="X63" s="27">
        <v>0</v>
      </c>
      <c r="Y63" s="27">
        <v>0</v>
      </c>
      <c r="Z63" s="27">
        <v>0</v>
      </c>
      <c r="AA63" s="28">
        <f t="shared" si="8"/>
        <v>0</v>
      </c>
      <c r="AB63" s="27">
        <f t="shared" si="9"/>
        <v>0</v>
      </c>
      <c r="AC63" s="61">
        <v>4789.3999079869309</v>
      </c>
      <c r="AD63" s="61">
        <v>3999.4112082184674</v>
      </c>
      <c r="AE63" s="61">
        <v>3779.9218190176371</v>
      </c>
      <c r="AF63" s="34">
        <f t="shared" si="10"/>
        <v>8.6898270344217057E-3</v>
      </c>
      <c r="AG63" s="61">
        <f t="shared" si="11"/>
        <v>12568.732935223035</v>
      </c>
      <c r="AH63" s="27">
        <v>241.07491955433386</v>
      </c>
      <c r="AI63" s="27">
        <v>337.18788248585173</v>
      </c>
      <c r="AJ63" s="27">
        <v>230.79311620720611</v>
      </c>
      <c r="AK63" s="28">
        <f t="shared" si="12"/>
        <v>8.689827034421704E-3</v>
      </c>
      <c r="AL63" s="27">
        <f t="shared" si="13"/>
        <v>809.05591824739167</v>
      </c>
      <c r="AM63" s="27">
        <v>228.38168920515409</v>
      </c>
      <c r="AN63" s="27">
        <v>228.27741128074103</v>
      </c>
      <c r="AO63" s="27">
        <v>224.06719008256368</v>
      </c>
      <c r="AP63" s="28">
        <f t="shared" si="14"/>
        <v>8.6898270344217075E-3</v>
      </c>
      <c r="AQ63" s="27">
        <f t="shared" si="15"/>
        <v>680.72629056845881</v>
      </c>
      <c r="AR63" s="27">
        <v>272.13931323698461</v>
      </c>
      <c r="AS63" s="27">
        <v>272.13931323698461</v>
      </c>
      <c r="AT63" s="27">
        <v>272.13931323698461</v>
      </c>
      <c r="AU63" s="28">
        <f t="shared" si="16"/>
        <v>8.6898270344217057E-3</v>
      </c>
      <c r="AV63" s="27">
        <f t="shared" si="17"/>
        <v>816.41793971095376</v>
      </c>
      <c r="AW63" s="27">
        <v>12313.936778781348</v>
      </c>
      <c r="AX63" s="27">
        <v>12781.399072236438</v>
      </c>
      <c r="AY63" s="27">
        <v>11391.026746728965</v>
      </c>
      <c r="AZ63" s="28">
        <f t="shared" si="18"/>
        <v>8.6898270344217075E-3</v>
      </c>
      <c r="BA63" s="27">
        <f t="shared" si="19"/>
        <v>36486.362597746753</v>
      </c>
      <c r="BB63" s="27">
        <v>219.16612763514991</v>
      </c>
      <c r="BC63" s="35">
        <v>219.43551227321694</v>
      </c>
      <c r="BD63" s="35">
        <v>209.25451091968847</v>
      </c>
      <c r="BE63" s="36">
        <f t="shared" si="20"/>
        <v>8.6898270344217057E-3</v>
      </c>
      <c r="BF63" s="35">
        <f t="shared" si="21"/>
        <v>647.85615082805532</v>
      </c>
      <c r="BG63" s="36">
        <f t="shared" si="22"/>
        <v>8.6898270344217023E-3</v>
      </c>
      <c r="BH63" s="35">
        <f t="shared" si="23"/>
        <v>2516706.0588441696</v>
      </c>
    </row>
    <row r="64" spans="2:60" ht="15">
      <c r="B64" s="38" t="s">
        <v>120</v>
      </c>
      <c r="C64" s="26" t="s">
        <v>121</v>
      </c>
      <c r="D64" s="27">
        <v>1175018.2158788666</v>
      </c>
      <c r="E64" s="27">
        <v>1086440.4452821098</v>
      </c>
      <c r="F64" s="27">
        <v>1074631.419022674</v>
      </c>
      <c r="G64" s="28">
        <f t="shared" si="0"/>
        <v>1.769480236293219E-2</v>
      </c>
      <c r="H64" s="27">
        <f t="shared" si="1"/>
        <v>3336090.0801836504</v>
      </c>
      <c r="I64" s="27">
        <v>536945.16796349536</v>
      </c>
      <c r="J64" s="27">
        <v>485489.81515943981</v>
      </c>
      <c r="K64" s="27">
        <v>494730.57179743395</v>
      </c>
      <c r="L64" s="28">
        <f t="shared" si="2"/>
        <v>1.7694802362932187E-2</v>
      </c>
      <c r="M64" s="27">
        <f t="shared" si="3"/>
        <v>1517165.5549203693</v>
      </c>
      <c r="N64" s="27">
        <v>68111.300398180989</v>
      </c>
      <c r="O64" s="27">
        <v>36629.670631300571</v>
      </c>
      <c r="P64" s="27">
        <v>36629.670631300571</v>
      </c>
      <c r="Q64" s="28">
        <f t="shared" si="4"/>
        <v>1.7694802362932187E-2</v>
      </c>
      <c r="R64" s="27">
        <f t="shared" si="5"/>
        <v>141370.64166078213</v>
      </c>
      <c r="S64" s="27">
        <v>10158.610809282682</v>
      </c>
      <c r="T64" s="27">
        <v>7502.0512019704711</v>
      </c>
      <c r="U64" s="31">
        <v>6492.4317856277057</v>
      </c>
      <c r="V64" s="30">
        <f t="shared" si="6"/>
        <v>1.7694802362932194E-2</v>
      </c>
      <c r="W64" s="31">
        <f t="shared" si="7"/>
        <v>24153.093796880858</v>
      </c>
      <c r="X64" s="27">
        <v>0</v>
      </c>
      <c r="Y64" s="27">
        <v>0</v>
      </c>
      <c r="Z64" s="27">
        <v>0</v>
      </c>
      <c r="AA64" s="28">
        <f t="shared" si="8"/>
        <v>0</v>
      </c>
      <c r="AB64" s="27">
        <f t="shared" si="9"/>
        <v>0</v>
      </c>
      <c r="AC64" s="61">
        <v>9752.4938612905516</v>
      </c>
      <c r="AD64" s="61">
        <v>8143.8664563973307</v>
      </c>
      <c r="AE64" s="61">
        <v>7696.9275993539177</v>
      </c>
      <c r="AF64" s="34">
        <f t="shared" si="10"/>
        <v>1.769480236293219E-2</v>
      </c>
      <c r="AG64" s="61">
        <f t="shared" si="11"/>
        <v>25593.287917041802</v>
      </c>
      <c r="AH64" s="27">
        <v>490.89274611293746</v>
      </c>
      <c r="AI64" s="27">
        <v>686.60433816791272</v>
      </c>
      <c r="AJ64" s="27">
        <v>469.95625595711613</v>
      </c>
      <c r="AK64" s="28">
        <f t="shared" si="12"/>
        <v>1.7694802362932187E-2</v>
      </c>
      <c r="AL64" s="27">
        <f t="shared" si="13"/>
        <v>1647.4533402379661</v>
      </c>
      <c r="AM64" s="27">
        <v>465.0459483014024</v>
      </c>
      <c r="AN64" s="27">
        <v>464.83361067304725</v>
      </c>
      <c r="AO64" s="27">
        <v>456.26047892820662</v>
      </c>
      <c r="AP64" s="28">
        <f t="shared" si="14"/>
        <v>1.7694802362932197E-2</v>
      </c>
      <c r="AQ64" s="27">
        <f t="shared" si="15"/>
        <v>1386.1400379026563</v>
      </c>
      <c r="AR64" s="27">
        <v>554.14812559994755</v>
      </c>
      <c r="AS64" s="27">
        <v>554.14812559994755</v>
      </c>
      <c r="AT64" s="27">
        <v>554.14812559994755</v>
      </c>
      <c r="AU64" s="28">
        <f t="shared" si="16"/>
        <v>1.7694802362932194E-2</v>
      </c>
      <c r="AV64" s="27">
        <f t="shared" si="17"/>
        <v>1662.4443767998428</v>
      </c>
      <c r="AW64" s="27">
        <v>25074.455077997791</v>
      </c>
      <c r="AX64" s="27">
        <v>26026.332815269838</v>
      </c>
      <c r="AY64" s="27">
        <v>23195.164437200692</v>
      </c>
      <c r="AZ64" s="28">
        <f t="shared" si="18"/>
        <v>1.7694802362932194E-2</v>
      </c>
      <c r="BA64" s="27">
        <f t="shared" si="19"/>
        <v>74295.952330468324</v>
      </c>
      <c r="BB64" s="27">
        <v>446.28061039551289</v>
      </c>
      <c r="BC64" s="35">
        <v>446.82914926876373</v>
      </c>
      <c r="BD64" s="35">
        <v>426.09791882035239</v>
      </c>
      <c r="BE64" s="36">
        <f t="shared" si="20"/>
        <v>1.769480236293219E-2</v>
      </c>
      <c r="BF64" s="35">
        <f t="shared" si="21"/>
        <v>1319.207678484629</v>
      </c>
      <c r="BG64" s="36">
        <f t="shared" si="22"/>
        <v>1.7694802362932187E-2</v>
      </c>
      <c r="BH64" s="35">
        <f t="shared" si="23"/>
        <v>5124683.8562426185</v>
      </c>
    </row>
    <row r="65" spans="2:60" ht="15">
      <c r="B65" s="38" t="s">
        <v>122</v>
      </c>
      <c r="C65" s="26" t="s">
        <v>123</v>
      </c>
      <c r="D65" s="27">
        <v>1013296.2176289692</v>
      </c>
      <c r="E65" s="27">
        <v>936909.7253186634</v>
      </c>
      <c r="F65" s="27">
        <v>926726.01796769479</v>
      </c>
      <c r="G65" s="28">
        <f t="shared" si="0"/>
        <v>1.5259402844780882E-2</v>
      </c>
      <c r="H65" s="27">
        <f t="shared" si="1"/>
        <v>2876931.9609153275</v>
      </c>
      <c r="I65" s="27">
        <v>463043.4664066956</v>
      </c>
      <c r="J65" s="27">
        <v>418670.09953585494</v>
      </c>
      <c r="K65" s="27">
        <v>426639.01748348481</v>
      </c>
      <c r="L65" s="28">
        <f t="shared" si="2"/>
        <v>1.5259402844780877E-2</v>
      </c>
      <c r="M65" s="27">
        <f t="shared" si="3"/>
        <v>1308352.5834260352</v>
      </c>
      <c r="N65" s="27">
        <v>58736.896278365697</v>
      </c>
      <c r="O65" s="27">
        <v>31588.196848446296</v>
      </c>
      <c r="P65" s="27">
        <v>31588.196848446289</v>
      </c>
      <c r="Q65" s="28">
        <f t="shared" si="4"/>
        <v>1.5259402844780881E-2</v>
      </c>
      <c r="R65" s="27">
        <f t="shared" si="5"/>
        <v>121913.28997525829</v>
      </c>
      <c r="S65" s="27">
        <v>8760.4445363526902</v>
      </c>
      <c r="T65" s="27">
        <v>6469.5168165794757</v>
      </c>
      <c r="U65" s="31">
        <v>5598.8549647036762</v>
      </c>
      <c r="V65" s="30">
        <f t="shared" si="6"/>
        <v>1.5259402844780888E-2</v>
      </c>
      <c r="W65" s="31">
        <f t="shared" si="7"/>
        <v>20828.816317635843</v>
      </c>
      <c r="X65" s="27">
        <v>0</v>
      </c>
      <c r="Y65" s="27">
        <v>0</v>
      </c>
      <c r="Z65" s="27">
        <v>0</v>
      </c>
      <c r="AA65" s="28">
        <f t="shared" si="8"/>
        <v>0</v>
      </c>
      <c r="AB65" s="27">
        <f t="shared" si="9"/>
        <v>0</v>
      </c>
      <c r="AC65" s="61">
        <v>8410.2229297815538</v>
      </c>
      <c r="AD65" s="61">
        <v>7022.996720923662</v>
      </c>
      <c r="AE65" s="61">
        <v>6637.5716719896172</v>
      </c>
      <c r="AF65" s="34">
        <f t="shared" si="10"/>
        <v>1.5259402844780881E-2</v>
      </c>
      <c r="AG65" s="61">
        <f t="shared" si="11"/>
        <v>22070.791322694833</v>
      </c>
      <c r="AH65" s="27">
        <v>423.3294056004803</v>
      </c>
      <c r="AI65" s="27">
        <v>592.10450482489478</v>
      </c>
      <c r="AJ65" s="27">
        <v>405.27448015453552</v>
      </c>
      <c r="AK65" s="28">
        <f t="shared" si="12"/>
        <v>1.5259402844780881E-2</v>
      </c>
      <c r="AL65" s="27">
        <f t="shared" si="13"/>
        <v>1420.7083905799104</v>
      </c>
      <c r="AM65" s="27">
        <v>401.03999586510884</v>
      </c>
      <c r="AN65" s="27">
        <v>400.85688303097146</v>
      </c>
      <c r="AO65" s="27">
        <v>393.46370235267506</v>
      </c>
      <c r="AP65" s="28">
        <f t="shared" si="14"/>
        <v>1.5259402844780888E-2</v>
      </c>
      <c r="AQ65" s="27">
        <f t="shared" si="15"/>
        <v>1195.3605812487554</v>
      </c>
      <c r="AR65" s="27">
        <v>477.87871889000303</v>
      </c>
      <c r="AS65" s="27">
        <v>477.87871889000303</v>
      </c>
      <c r="AT65" s="27">
        <v>477.87871889000297</v>
      </c>
      <c r="AU65" s="28">
        <f t="shared" si="16"/>
        <v>1.5259402844780884E-2</v>
      </c>
      <c r="AV65" s="27">
        <f t="shared" si="17"/>
        <v>1433.6361566700091</v>
      </c>
      <c r="AW65" s="27">
        <v>21623.367320002442</v>
      </c>
      <c r="AX65" s="27">
        <v>22444.234688515156</v>
      </c>
      <c r="AY65" s="27">
        <v>20002.730233350216</v>
      </c>
      <c r="AZ65" s="28">
        <f t="shared" si="18"/>
        <v>1.5259402844780884E-2</v>
      </c>
      <c r="BA65" s="27">
        <f t="shared" si="19"/>
        <v>64070.332241867814</v>
      </c>
      <c r="BB65" s="27">
        <v>384.8573991482188</v>
      </c>
      <c r="BC65" s="35">
        <v>385.33044063640693</v>
      </c>
      <c r="BD65" s="35">
        <v>367.45252426346161</v>
      </c>
      <c r="BE65" s="36">
        <f t="shared" si="20"/>
        <v>1.5259402844780884E-2</v>
      </c>
      <c r="BF65" s="35">
        <f t="shared" si="21"/>
        <v>1137.6403640480873</v>
      </c>
      <c r="BG65" s="36">
        <f t="shared" si="22"/>
        <v>1.5259402844780877E-2</v>
      </c>
      <c r="BH65" s="35">
        <f t="shared" si="23"/>
        <v>4419355.1196913663</v>
      </c>
    </row>
    <row r="66" spans="2:60" ht="15">
      <c r="B66" s="38" t="s">
        <v>124</v>
      </c>
      <c r="C66" s="26" t="s">
        <v>125</v>
      </c>
      <c r="D66" s="27">
        <v>1124366.7399804562</v>
      </c>
      <c r="E66" s="27">
        <v>1039607.2887526128</v>
      </c>
      <c r="F66" s="27">
        <v>1028307.3138430882</v>
      </c>
      <c r="G66" s="28">
        <f t="shared" si="0"/>
        <v>1.6932033034507077E-2</v>
      </c>
      <c r="H66" s="27">
        <f t="shared" si="1"/>
        <v>3192281.3425761573</v>
      </c>
      <c r="I66" s="27">
        <v>513799.08829737827</v>
      </c>
      <c r="J66" s="27">
        <v>464561.81988314592</v>
      </c>
      <c r="K66" s="27">
        <v>473404.23549475661</v>
      </c>
      <c r="L66" s="28">
        <f t="shared" si="2"/>
        <v>1.693203303450707E-2</v>
      </c>
      <c r="M66" s="27">
        <f t="shared" si="3"/>
        <v>1451765.1436752807</v>
      </c>
      <c r="N66" s="27">
        <v>65175.228562096774</v>
      </c>
      <c r="O66" s="27">
        <v>35050.676489698846</v>
      </c>
      <c r="P66" s="27">
        <v>35050.676489698846</v>
      </c>
      <c r="Q66" s="28">
        <f t="shared" si="4"/>
        <v>1.6932033034507073E-2</v>
      </c>
      <c r="R66" s="27">
        <f t="shared" si="5"/>
        <v>135276.58154149447</v>
      </c>
      <c r="S66" s="27">
        <v>9720.7038699567638</v>
      </c>
      <c r="T66" s="27">
        <v>7178.6605000135387</v>
      </c>
      <c r="U66" s="31">
        <v>6212.5627183504566</v>
      </c>
      <c r="V66" s="30">
        <f t="shared" si="6"/>
        <v>1.693203303450708E-2</v>
      </c>
      <c r="W66" s="31">
        <f t="shared" si="7"/>
        <v>23111.927088320757</v>
      </c>
      <c r="X66" s="27">
        <v>0</v>
      </c>
      <c r="Y66" s="27">
        <v>0</v>
      </c>
      <c r="Z66" s="27">
        <v>0</v>
      </c>
      <c r="AA66" s="28">
        <f t="shared" si="8"/>
        <v>0</v>
      </c>
      <c r="AB66" s="27">
        <f t="shared" si="9"/>
        <v>0</v>
      </c>
      <c r="AC66" s="61">
        <v>9332.093393375184</v>
      </c>
      <c r="AD66" s="61">
        <v>7792.8090430213597</v>
      </c>
      <c r="AE66" s="61">
        <v>7365.1363662291742</v>
      </c>
      <c r="AF66" s="34">
        <f t="shared" si="10"/>
        <v>1.6932033034507077E-2</v>
      </c>
      <c r="AG66" s="61">
        <f t="shared" si="11"/>
        <v>24490.038802625717</v>
      </c>
      <c r="AH66" s="27">
        <v>469.7318468499023</v>
      </c>
      <c r="AI66" s="27">
        <v>657.00690502476436</v>
      </c>
      <c r="AJ66" s="27">
        <v>449.69786536347357</v>
      </c>
      <c r="AK66" s="28">
        <f t="shared" si="12"/>
        <v>1.6932033034507073E-2</v>
      </c>
      <c r="AL66" s="27">
        <f t="shared" si="13"/>
        <v>1576.4366172381401</v>
      </c>
      <c r="AM66" s="27">
        <v>444.99922619639779</v>
      </c>
      <c r="AN66" s="27">
        <v>444.7960417999837</v>
      </c>
      <c r="AO66" s="27">
        <v>436.59247179476506</v>
      </c>
      <c r="AP66" s="28">
        <f t="shared" si="14"/>
        <v>1.693203303450708E-2</v>
      </c>
      <c r="AQ66" s="27">
        <f t="shared" si="15"/>
        <v>1326.3877397911465</v>
      </c>
      <c r="AR66" s="27">
        <v>530.26047854165824</v>
      </c>
      <c r="AS66" s="27">
        <v>530.26047854165824</v>
      </c>
      <c r="AT66" s="27">
        <v>530.26047854165824</v>
      </c>
      <c r="AU66" s="28">
        <f t="shared" si="16"/>
        <v>1.6932033034507077E-2</v>
      </c>
      <c r="AV66" s="27">
        <f t="shared" si="17"/>
        <v>1590.7814356249746</v>
      </c>
      <c r="AW66" s="27">
        <v>23993.571275614326</v>
      </c>
      <c r="AX66" s="27">
        <v>24904.416447079209</v>
      </c>
      <c r="AY66" s="27">
        <v>22195.291161558082</v>
      </c>
      <c r="AZ66" s="28">
        <f t="shared" si="18"/>
        <v>1.693203303450708E-2</v>
      </c>
      <c r="BA66" s="27">
        <f t="shared" si="19"/>
        <v>71093.278884251617</v>
      </c>
      <c r="BB66" s="27">
        <v>427.04280516330311</v>
      </c>
      <c r="BC66" s="35">
        <v>427.56769818737274</v>
      </c>
      <c r="BD66" s="35">
        <v>407.73012828414431</v>
      </c>
      <c r="BE66" s="36">
        <f t="shared" si="20"/>
        <v>1.6932033034507077E-2</v>
      </c>
      <c r="BF66" s="35">
        <f t="shared" si="21"/>
        <v>1262.3406316348201</v>
      </c>
      <c r="BG66" s="36">
        <f t="shared" si="22"/>
        <v>1.6932033034507073E-2</v>
      </c>
      <c r="BH66" s="35">
        <f t="shared" si="23"/>
        <v>4903774.2589924205</v>
      </c>
    </row>
    <row r="67" spans="2:60" ht="15">
      <c r="B67" s="38" t="s">
        <v>126</v>
      </c>
      <c r="C67" s="26" t="s">
        <v>127</v>
      </c>
      <c r="D67" s="27">
        <v>762316.94917085255</v>
      </c>
      <c r="E67" s="27">
        <v>704850.3202001946</v>
      </c>
      <c r="F67" s="27">
        <v>697188.97440221615</v>
      </c>
      <c r="G67" s="28">
        <f t="shared" si="0"/>
        <v>1.1479862670386257E-2</v>
      </c>
      <c r="H67" s="27">
        <f t="shared" si="1"/>
        <v>2164356.2437732634</v>
      </c>
      <c r="I67" s="27">
        <v>348354.09084088623</v>
      </c>
      <c r="J67" s="27">
        <v>314971.38490661397</v>
      </c>
      <c r="K67" s="27">
        <v>320966.51358896977</v>
      </c>
      <c r="L67" s="28">
        <f t="shared" si="2"/>
        <v>1.1479862670386254E-2</v>
      </c>
      <c r="M67" s="27">
        <f t="shared" si="3"/>
        <v>984291.98933647003</v>
      </c>
      <c r="N67" s="27">
        <v>44188.590459225292</v>
      </c>
      <c r="O67" s="27">
        <v>23764.243300603324</v>
      </c>
      <c r="P67" s="27">
        <v>23764.243300603321</v>
      </c>
      <c r="Q67" s="28">
        <f t="shared" si="4"/>
        <v>1.1479862670386254E-2</v>
      </c>
      <c r="R67" s="27">
        <f t="shared" si="5"/>
        <v>91717.07706043194</v>
      </c>
      <c r="S67" s="27">
        <v>6590.6052308764902</v>
      </c>
      <c r="T67" s="27">
        <v>4867.1081924735263</v>
      </c>
      <c r="U67" s="31">
        <v>4212.0970761442295</v>
      </c>
      <c r="V67" s="30">
        <f t="shared" si="6"/>
        <v>1.1479862670386261E-2</v>
      </c>
      <c r="W67" s="31">
        <f t="shared" si="7"/>
        <v>15669.810499494246</v>
      </c>
      <c r="X67" s="27">
        <v>0</v>
      </c>
      <c r="Y67" s="27">
        <v>0</v>
      </c>
      <c r="Z67" s="27">
        <v>0</v>
      </c>
      <c r="AA67" s="28">
        <f t="shared" si="8"/>
        <v>0</v>
      </c>
      <c r="AB67" s="27">
        <f t="shared" si="9"/>
        <v>0</v>
      </c>
      <c r="AC67" s="61">
        <v>6327.1286067559204</v>
      </c>
      <c r="AD67" s="61">
        <v>5283.4988833361749</v>
      </c>
      <c r="AE67" s="61">
        <v>4993.5382160350237</v>
      </c>
      <c r="AF67" s="34">
        <f t="shared" si="10"/>
        <v>1.1479862670386256E-2</v>
      </c>
      <c r="AG67" s="61">
        <f t="shared" si="11"/>
        <v>16604.165706127118</v>
      </c>
      <c r="AH67" s="27">
        <v>318.47664617438966</v>
      </c>
      <c r="AI67" s="27">
        <v>445.44851925392987</v>
      </c>
      <c r="AJ67" s="27">
        <v>304.89367266278862</v>
      </c>
      <c r="AK67" s="28">
        <f t="shared" si="12"/>
        <v>1.1479862670386259E-2</v>
      </c>
      <c r="AL67" s="27">
        <f t="shared" si="13"/>
        <v>1068.8188380911083</v>
      </c>
      <c r="AM67" s="27">
        <v>301.70801077175645</v>
      </c>
      <c r="AN67" s="27">
        <v>301.57025241971184</v>
      </c>
      <c r="AO67" s="27">
        <v>296.00825895590964</v>
      </c>
      <c r="AP67" s="28">
        <f t="shared" si="14"/>
        <v>1.1479862670386261E-2</v>
      </c>
      <c r="AQ67" s="27">
        <f t="shared" si="15"/>
        <v>899.28652214737792</v>
      </c>
      <c r="AR67" s="27">
        <v>359.51485924848646</v>
      </c>
      <c r="AS67" s="27">
        <v>359.51485924848646</v>
      </c>
      <c r="AT67" s="27">
        <v>359.51485924848646</v>
      </c>
      <c r="AU67" s="28">
        <f t="shared" si="16"/>
        <v>1.1479862670386256E-2</v>
      </c>
      <c r="AV67" s="27">
        <f t="shared" si="17"/>
        <v>1078.5445777454593</v>
      </c>
      <c r="AW67" s="27">
        <v>16267.562356796187</v>
      </c>
      <c r="AX67" s="27">
        <v>16885.112385259483</v>
      </c>
      <c r="AY67" s="27">
        <v>15048.334357997683</v>
      </c>
      <c r="AZ67" s="28">
        <f t="shared" si="18"/>
        <v>1.1479862670386257E-2</v>
      </c>
      <c r="BA67" s="27">
        <f t="shared" si="19"/>
        <v>48201.00910005335</v>
      </c>
      <c r="BB67" s="27">
        <v>289.53361640981183</v>
      </c>
      <c r="BC67" s="35">
        <v>289.88949215259385</v>
      </c>
      <c r="BD67" s="35">
        <v>276.43968504796925</v>
      </c>
      <c r="BE67" s="36">
        <f t="shared" si="20"/>
        <v>1.1479862670386257E-2</v>
      </c>
      <c r="BF67" s="35">
        <f t="shared" si="21"/>
        <v>855.86279361037487</v>
      </c>
      <c r="BG67" s="36">
        <f t="shared" si="22"/>
        <v>1.1479862670386252E-2</v>
      </c>
      <c r="BH67" s="35">
        <f t="shared" si="23"/>
        <v>3324742.8082074341</v>
      </c>
    </row>
    <row r="68" spans="2:60" ht="15">
      <c r="B68" s="38" t="s">
        <v>128</v>
      </c>
      <c r="C68" s="26" t="s">
        <v>129</v>
      </c>
      <c r="D68" s="27">
        <v>813203.53609322978</v>
      </c>
      <c r="E68" s="27">
        <v>751900.86410472705</v>
      </c>
      <c r="F68" s="27">
        <v>743728.10407240002</v>
      </c>
      <c r="G68" s="28">
        <f t="shared" si="0"/>
        <v>1.2246172576349841E-2</v>
      </c>
      <c r="H68" s="27">
        <f t="shared" si="1"/>
        <v>2308832.5042703571</v>
      </c>
      <c r="I68" s="27">
        <v>371607.60861013038</v>
      </c>
      <c r="J68" s="27">
        <v>335996.52251314995</v>
      </c>
      <c r="K68" s="27">
        <v>342391.84121769713</v>
      </c>
      <c r="L68" s="28">
        <f t="shared" si="2"/>
        <v>1.2246172576349837E-2</v>
      </c>
      <c r="M68" s="27">
        <f t="shared" si="3"/>
        <v>1049995.9723409775</v>
      </c>
      <c r="N68" s="27">
        <v>47138.290779841838</v>
      </c>
      <c r="O68" s="27">
        <v>25350.566723788343</v>
      </c>
      <c r="P68" s="27">
        <v>25350.566723788343</v>
      </c>
      <c r="Q68" s="28">
        <f t="shared" si="4"/>
        <v>1.2246172576349837E-2</v>
      </c>
      <c r="R68" s="27">
        <f t="shared" si="5"/>
        <v>97839.424227418524</v>
      </c>
      <c r="S68" s="27">
        <v>7030.5448207240524</v>
      </c>
      <c r="T68" s="27">
        <v>5191.9999902569807</v>
      </c>
      <c r="U68" s="31">
        <v>4493.2652230991589</v>
      </c>
      <c r="V68" s="30">
        <f t="shared" si="6"/>
        <v>1.2246172576349842E-2</v>
      </c>
      <c r="W68" s="31">
        <f t="shared" si="7"/>
        <v>16715.81003408019</v>
      </c>
      <c r="X68" s="27">
        <v>0</v>
      </c>
      <c r="Y68" s="27">
        <v>0</v>
      </c>
      <c r="Z68" s="27">
        <v>0</v>
      </c>
      <c r="AA68" s="28">
        <f t="shared" si="8"/>
        <v>0</v>
      </c>
      <c r="AB68" s="27">
        <f t="shared" si="9"/>
        <v>0</v>
      </c>
      <c r="AC68" s="61">
        <v>6749.480464689731</v>
      </c>
      <c r="AD68" s="61">
        <v>5636.1858142427973</v>
      </c>
      <c r="AE68" s="61">
        <v>5326.8695380748377</v>
      </c>
      <c r="AF68" s="34">
        <f t="shared" si="10"/>
        <v>1.2246172576349839E-2</v>
      </c>
      <c r="AG68" s="61">
        <f t="shared" si="11"/>
        <v>17712.535817007367</v>
      </c>
      <c r="AH68" s="27">
        <v>339.73576884761263</v>
      </c>
      <c r="AI68" s="27">
        <v>475.18333601107236</v>
      </c>
      <c r="AJ68" s="27">
        <v>325.24609745527545</v>
      </c>
      <c r="AK68" s="28">
        <f t="shared" si="12"/>
        <v>1.2246172576349841E-2</v>
      </c>
      <c r="AL68" s="27">
        <f t="shared" si="13"/>
        <v>1140.1652023139604</v>
      </c>
      <c r="AM68" s="27">
        <v>321.84778456533837</v>
      </c>
      <c r="AN68" s="27">
        <v>321.70083049442212</v>
      </c>
      <c r="AO68" s="27">
        <v>315.76755988118066</v>
      </c>
      <c r="AP68" s="28">
        <f t="shared" si="14"/>
        <v>1.2246172576349844E-2</v>
      </c>
      <c r="AQ68" s="27">
        <f t="shared" si="15"/>
        <v>959.31617494094121</v>
      </c>
      <c r="AR68" s="27">
        <v>383.51338657354808</v>
      </c>
      <c r="AS68" s="27">
        <v>383.51338657354796</v>
      </c>
      <c r="AT68" s="27">
        <v>383.51338657354796</v>
      </c>
      <c r="AU68" s="28">
        <f t="shared" si="16"/>
        <v>1.2246172576349839E-2</v>
      </c>
      <c r="AV68" s="27">
        <f t="shared" si="17"/>
        <v>1150.5401597206439</v>
      </c>
      <c r="AW68" s="27">
        <v>17353.463341661696</v>
      </c>
      <c r="AX68" s="27">
        <v>18012.236398468376</v>
      </c>
      <c r="AY68" s="27">
        <v>16052.848786252403</v>
      </c>
      <c r="AZ68" s="28">
        <f t="shared" si="18"/>
        <v>1.2246172576349842E-2</v>
      </c>
      <c r="BA68" s="27">
        <f t="shared" si="19"/>
        <v>51418.548526382481</v>
      </c>
      <c r="BB68" s="27">
        <v>308.86071854811945</v>
      </c>
      <c r="BC68" s="35">
        <v>309.24034989798616</v>
      </c>
      <c r="BD68" s="35">
        <v>294.89273410753475</v>
      </c>
      <c r="BE68" s="36">
        <f t="shared" si="20"/>
        <v>1.2246172576349841E-2</v>
      </c>
      <c r="BF68" s="35">
        <f t="shared" si="21"/>
        <v>912.99380255364031</v>
      </c>
      <c r="BG68" s="36">
        <f t="shared" si="22"/>
        <v>1.2246172576349839E-2</v>
      </c>
      <c r="BH68" s="35">
        <f t="shared" si="23"/>
        <v>3546677.8105557528</v>
      </c>
    </row>
    <row r="69" spans="2:60" ht="15">
      <c r="B69" s="38" t="s">
        <v>130</v>
      </c>
      <c r="C69" s="26" t="s">
        <v>131</v>
      </c>
      <c r="D69" s="27">
        <v>1392754.4598619146</v>
      </c>
      <c r="E69" s="27">
        <v>1287762.8236675898</v>
      </c>
      <c r="F69" s="27">
        <v>1273765.5308876187</v>
      </c>
      <c r="G69" s="28">
        <f t="shared" si="0"/>
        <v>2.0973730087167918E-2</v>
      </c>
      <c r="H69" s="27">
        <f t="shared" si="1"/>
        <v>3954282.8144171229</v>
      </c>
      <c r="I69" s="27">
        <v>636443.5608541728</v>
      </c>
      <c r="J69" s="27">
        <v>575453.2960794142</v>
      </c>
      <c r="K69" s="27">
        <v>586406.4071428359</v>
      </c>
      <c r="L69" s="28">
        <f t="shared" si="2"/>
        <v>2.0973730087167915E-2</v>
      </c>
      <c r="M69" s="27">
        <f t="shared" si="3"/>
        <v>1798303.2640764229</v>
      </c>
      <c r="N69" s="27">
        <v>80732.635558001086</v>
      </c>
      <c r="O69" s="27">
        <v>43417.31595782865</v>
      </c>
      <c r="P69" s="27">
        <v>43417.315957828643</v>
      </c>
      <c r="Q69" s="28">
        <f t="shared" si="4"/>
        <v>2.0973730087167915E-2</v>
      </c>
      <c r="R69" s="27">
        <f t="shared" si="5"/>
        <v>167567.26747365837</v>
      </c>
      <c r="S69" s="27">
        <v>12041.047806265229</v>
      </c>
      <c r="T69" s="27">
        <v>8892.2155660725148</v>
      </c>
      <c r="U69" s="31">
        <v>7695.5090589969413</v>
      </c>
      <c r="V69" s="30">
        <f t="shared" si="6"/>
        <v>2.0973730087167929E-2</v>
      </c>
      <c r="W69" s="31">
        <f t="shared" si="7"/>
        <v>28628.772431334684</v>
      </c>
      <c r="X69" s="27">
        <v>0</v>
      </c>
      <c r="Y69" s="27">
        <v>0</v>
      </c>
      <c r="Z69" s="27">
        <v>0</v>
      </c>
      <c r="AA69" s="28">
        <f t="shared" si="8"/>
        <v>0</v>
      </c>
      <c r="AB69" s="27">
        <f t="shared" si="9"/>
        <v>0</v>
      </c>
      <c r="AC69" s="61">
        <v>11559.67553228862</v>
      </c>
      <c r="AD69" s="61">
        <v>9652.9621195562177</v>
      </c>
      <c r="AE69" s="61">
        <v>9123.2034502685128</v>
      </c>
      <c r="AF69" s="34">
        <f t="shared" si="10"/>
        <v>2.0973730087167918E-2</v>
      </c>
      <c r="AG69" s="61">
        <f t="shared" si="11"/>
        <v>30335.841102113351</v>
      </c>
      <c r="AH69" s="27">
        <v>581.85741482422998</v>
      </c>
      <c r="AI69" s="27">
        <v>813.8352590803421</v>
      </c>
      <c r="AJ69" s="27">
        <v>557.04129738509289</v>
      </c>
      <c r="AK69" s="28">
        <f t="shared" si="12"/>
        <v>2.0973730087167922E-2</v>
      </c>
      <c r="AL69" s="27">
        <f t="shared" si="13"/>
        <v>1952.7339712896651</v>
      </c>
      <c r="AM69" s="27">
        <v>551.22108728590376</v>
      </c>
      <c r="AN69" s="27">
        <v>550.96940252485774</v>
      </c>
      <c r="AO69" s="27">
        <v>540.80763029762488</v>
      </c>
      <c r="AP69" s="28">
        <f t="shared" si="14"/>
        <v>2.0973730087167929E-2</v>
      </c>
      <c r="AQ69" s="27">
        <f t="shared" si="15"/>
        <v>1642.9981201083865</v>
      </c>
      <c r="AR69" s="27">
        <v>656.83430513983797</v>
      </c>
      <c r="AS69" s="27">
        <v>656.83430513983785</v>
      </c>
      <c r="AT69" s="27">
        <v>656.83430513983785</v>
      </c>
      <c r="AU69" s="28">
        <f t="shared" si="16"/>
        <v>2.0973730087167922E-2</v>
      </c>
      <c r="AV69" s="27">
        <f t="shared" si="17"/>
        <v>1970.5029154195136</v>
      </c>
      <c r="AW69" s="27">
        <v>29720.866167481479</v>
      </c>
      <c r="AX69" s="27">
        <v>30849.131198536612</v>
      </c>
      <c r="AY69" s="27">
        <v>27493.334384589747</v>
      </c>
      <c r="AZ69" s="28">
        <f t="shared" si="18"/>
        <v>2.0973730087167925E-2</v>
      </c>
      <c r="BA69" s="27">
        <f t="shared" si="19"/>
        <v>88063.331750607846</v>
      </c>
      <c r="BB69" s="27">
        <v>528.97844652846231</v>
      </c>
      <c r="BC69" s="35">
        <v>529.62863216116443</v>
      </c>
      <c r="BD69" s="35">
        <v>505.05580999103847</v>
      </c>
      <c r="BE69" s="36">
        <f t="shared" si="20"/>
        <v>2.0973730087167922E-2</v>
      </c>
      <c r="BF69" s="35">
        <f t="shared" si="21"/>
        <v>1563.6628886806652</v>
      </c>
      <c r="BG69" s="36">
        <f t="shared" si="22"/>
        <v>2.0973730087167911E-2</v>
      </c>
      <c r="BH69" s="35">
        <f t="shared" si="23"/>
        <v>6074311.1891467581</v>
      </c>
    </row>
    <row r="70" spans="2:60" ht="15">
      <c r="B70" s="38" t="s">
        <v>132</v>
      </c>
      <c r="C70" s="26" t="s">
        <v>133</v>
      </c>
      <c r="D70" s="27">
        <v>1679684.0865768311</v>
      </c>
      <c r="E70" s="27">
        <v>1553062.4991961264</v>
      </c>
      <c r="F70" s="27">
        <v>1536181.5409114871</v>
      </c>
      <c r="G70" s="28">
        <f t="shared" si="0"/>
        <v>2.5294652918983623E-2</v>
      </c>
      <c r="H70" s="27">
        <f t="shared" si="1"/>
        <v>4768928.126684444</v>
      </c>
      <c r="I70" s="27">
        <v>767561.08271736279</v>
      </c>
      <c r="J70" s="27">
        <v>694005.85088674526</v>
      </c>
      <c r="K70" s="27">
        <v>707215.4774806262</v>
      </c>
      <c r="L70" s="28">
        <f t="shared" si="2"/>
        <v>2.5294652918983623E-2</v>
      </c>
      <c r="M70" s="27">
        <f t="shared" si="3"/>
        <v>2168782.4110847344</v>
      </c>
      <c r="N70" s="27">
        <v>97364.84579458888</v>
      </c>
      <c r="O70" s="27">
        <v>52361.975350251974</v>
      </c>
      <c r="P70" s="27">
        <v>52361.975350251974</v>
      </c>
      <c r="Q70" s="28">
        <f t="shared" si="4"/>
        <v>2.5294652918983623E-2</v>
      </c>
      <c r="R70" s="27">
        <f t="shared" si="5"/>
        <v>202088.79649509283</v>
      </c>
      <c r="S70" s="27">
        <v>14521.695653302591</v>
      </c>
      <c r="T70" s="27">
        <v>10724.153762339154</v>
      </c>
      <c r="U70" s="31">
        <v>9280.9066328795416</v>
      </c>
      <c r="V70" s="30">
        <f t="shared" si="6"/>
        <v>2.5294652918983637E-2</v>
      </c>
      <c r="W70" s="31">
        <f t="shared" si="7"/>
        <v>34526.756048521289</v>
      </c>
      <c r="X70" s="27">
        <v>0</v>
      </c>
      <c r="Y70" s="27">
        <v>0</v>
      </c>
      <c r="Z70" s="27">
        <v>0</v>
      </c>
      <c r="AA70" s="28">
        <f t="shared" si="8"/>
        <v>0</v>
      </c>
      <c r="AB70" s="27">
        <f t="shared" si="9"/>
        <v>0</v>
      </c>
      <c r="AC70" s="61">
        <v>13941.153015228412</v>
      </c>
      <c r="AD70" s="61">
        <v>11641.62623622478</v>
      </c>
      <c r="AE70" s="61">
        <v>11002.728833866508</v>
      </c>
      <c r="AF70" s="34">
        <f t="shared" si="10"/>
        <v>2.5294652918983626E-2</v>
      </c>
      <c r="AG70" s="61">
        <f t="shared" si="11"/>
        <v>36585.5080853197</v>
      </c>
      <c r="AH70" s="27">
        <v>701.72932020902772</v>
      </c>
      <c r="AI70" s="27">
        <v>981.49829935415426</v>
      </c>
      <c r="AJ70" s="27">
        <v>671.80068687528626</v>
      </c>
      <c r="AK70" s="28">
        <f t="shared" si="12"/>
        <v>2.529465291898363E-2</v>
      </c>
      <c r="AL70" s="27">
        <f t="shared" si="13"/>
        <v>2355.0283064384685</v>
      </c>
      <c r="AM70" s="27">
        <v>664.78142069026831</v>
      </c>
      <c r="AN70" s="27">
        <v>664.47788485524052</v>
      </c>
      <c r="AO70" s="27">
        <v>652.22262551599295</v>
      </c>
      <c r="AP70" s="28">
        <f t="shared" si="14"/>
        <v>2.5294652918983637E-2</v>
      </c>
      <c r="AQ70" s="27">
        <f t="shared" si="15"/>
        <v>1981.4819310615019</v>
      </c>
      <c r="AR70" s="27">
        <v>792.15264546381047</v>
      </c>
      <c r="AS70" s="27">
        <v>792.15264546381036</v>
      </c>
      <c r="AT70" s="27">
        <v>792.15264546381047</v>
      </c>
      <c r="AU70" s="28">
        <f t="shared" si="16"/>
        <v>2.529465291898363E-2</v>
      </c>
      <c r="AV70" s="27">
        <f t="shared" si="17"/>
        <v>2376.4579363914313</v>
      </c>
      <c r="AW70" s="27">
        <v>35843.838508151595</v>
      </c>
      <c r="AX70" s="27">
        <v>37204.544126205983</v>
      </c>
      <c r="AY70" s="27">
        <v>33157.399659168608</v>
      </c>
      <c r="AZ70" s="28">
        <f t="shared" si="18"/>
        <v>2.5294652918983633E-2</v>
      </c>
      <c r="BA70" s="27">
        <f t="shared" si="19"/>
        <v>106205.78229352619</v>
      </c>
      <c r="BB70" s="27">
        <v>637.95644126968625</v>
      </c>
      <c r="BC70" s="35">
        <v>638.74057551017461</v>
      </c>
      <c r="BD70" s="35">
        <v>609.10536015029345</v>
      </c>
      <c r="BE70" s="36">
        <f t="shared" si="20"/>
        <v>2.529465291898363E-2</v>
      </c>
      <c r="BF70" s="35">
        <f t="shared" si="21"/>
        <v>1885.8023769301544</v>
      </c>
      <c r="BG70" s="36">
        <f t="shared" si="22"/>
        <v>2.5294652918983619E-2</v>
      </c>
      <c r="BH70" s="35">
        <f t="shared" si="23"/>
        <v>7325716.1512424601</v>
      </c>
    </row>
    <row r="71" spans="2:60" ht="15.75" thickBot="1">
      <c r="B71" s="39" t="s">
        <v>134</v>
      </c>
      <c r="C71" s="40" t="s">
        <v>135</v>
      </c>
      <c r="D71" s="41">
        <v>692926.97277774371</v>
      </c>
      <c r="E71" s="41">
        <v>640691.24944548542</v>
      </c>
      <c r="F71" s="41">
        <v>633727.27841352706</v>
      </c>
      <c r="G71" s="28">
        <f t="shared" si="0"/>
        <v>1.0434907024889122E-2</v>
      </c>
      <c r="H71" s="27">
        <f t="shared" si="1"/>
        <v>1967345.5006367564</v>
      </c>
      <c r="I71" s="27">
        <v>316645.12494922738</v>
      </c>
      <c r="J71" s="27">
        <v>286301.08315489942</v>
      </c>
      <c r="K71" s="27">
        <v>291750.50465050724</v>
      </c>
      <c r="L71" s="28">
        <f t="shared" si="2"/>
        <v>1.0434907024889117E-2</v>
      </c>
      <c r="M71" s="27">
        <f t="shared" si="3"/>
        <v>894696.71275463398</v>
      </c>
      <c r="N71" s="27">
        <v>40166.319601748677</v>
      </c>
      <c r="O71" s="27">
        <v>21601.100682008098</v>
      </c>
      <c r="P71" s="27">
        <v>21601.100682008095</v>
      </c>
      <c r="Q71" s="28">
        <f t="shared" si="4"/>
        <v>1.0434907024889119E-2</v>
      </c>
      <c r="R71" s="27">
        <f t="shared" si="5"/>
        <v>83368.520965764867</v>
      </c>
      <c r="S71" s="27">
        <v>5990.6947318586817</v>
      </c>
      <c r="T71" s="27">
        <v>4424.0791834166212</v>
      </c>
      <c r="U71" s="31">
        <v>3828.6905193347138</v>
      </c>
      <c r="V71" s="30">
        <f t="shared" si="6"/>
        <v>1.0434907024889126E-2</v>
      </c>
      <c r="W71" s="31">
        <f t="shared" si="7"/>
        <v>14243.464434610018</v>
      </c>
      <c r="X71" s="27">
        <v>0</v>
      </c>
      <c r="Y71" s="27">
        <v>0</v>
      </c>
      <c r="Z71" s="27">
        <v>0</v>
      </c>
      <c r="AA71" s="28">
        <f t="shared" si="8"/>
        <v>0</v>
      </c>
      <c r="AB71" s="27">
        <f t="shared" si="9"/>
        <v>0</v>
      </c>
      <c r="AC71" s="61">
        <v>5751.201093749045</v>
      </c>
      <c r="AD71" s="61">
        <v>4802.567870079185</v>
      </c>
      <c r="AE71" s="61">
        <v>4539.0009014631305</v>
      </c>
      <c r="AF71" s="34">
        <f t="shared" si="10"/>
        <v>1.043490702488912E-2</v>
      </c>
      <c r="AG71" s="61">
        <f t="shared" si="11"/>
        <v>15092.76986529136</v>
      </c>
      <c r="AH71" s="27">
        <v>289.48727766587905</v>
      </c>
      <c r="AI71" s="27">
        <v>404.90152332396269</v>
      </c>
      <c r="AJ71" s="27">
        <v>277.14069567403021</v>
      </c>
      <c r="AK71" s="28">
        <f t="shared" si="12"/>
        <v>1.043490702488912E-2</v>
      </c>
      <c r="AL71" s="27">
        <f t="shared" si="13"/>
        <v>971.5294966638719</v>
      </c>
      <c r="AM71" s="27">
        <v>274.24500897462349</v>
      </c>
      <c r="AN71" s="27">
        <v>274.11979009032478</v>
      </c>
      <c r="AO71" s="27">
        <v>269.064077636766</v>
      </c>
      <c r="AP71" s="28">
        <f t="shared" si="14"/>
        <v>1.0434907024889124E-2</v>
      </c>
      <c r="AQ71" s="27">
        <f t="shared" si="15"/>
        <v>817.42887670171422</v>
      </c>
      <c r="AR71" s="27">
        <v>326.78998329845274</v>
      </c>
      <c r="AS71" s="27">
        <v>326.78998329845268</v>
      </c>
      <c r="AT71" s="27">
        <v>326.78998329845268</v>
      </c>
      <c r="AU71" s="28">
        <f t="shared" si="16"/>
        <v>1.0434907024889122E-2</v>
      </c>
      <c r="AV71" s="27">
        <f t="shared" si="17"/>
        <v>980.3699498953581</v>
      </c>
      <c r="AW71" s="27">
        <v>14786.805869433183</v>
      </c>
      <c r="AX71" s="27">
        <v>15348.143344911474</v>
      </c>
      <c r="AY71" s="27">
        <v>13678.558220929215</v>
      </c>
      <c r="AZ71" s="28">
        <f t="shared" si="18"/>
        <v>1.0434907024889124E-2</v>
      </c>
      <c r="BA71" s="27">
        <f t="shared" si="19"/>
        <v>43813.507435273874</v>
      </c>
      <c r="BB71" s="27">
        <v>263.17879007472862</v>
      </c>
      <c r="BC71" s="35">
        <v>263.50227219250013</v>
      </c>
      <c r="BD71" s="35">
        <v>251.27673512214005</v>
      </c>
      <c r="BE71" s="36">
        <f t="shared" si="20"/>
        <v>1.0434907024889122E-2</v>
      </c>
      <c r="BF71" s="35">
        <f t="shared" si="21"/>
        <v>777.95779738936881</v>
      </c>
      <c r="BG71" s="36">
        <f t="shared" si="22"/>
        <v>1.043490702488912E-2</v>
      </c>
      <c r="BH71" s="35">
        <f t="shared" si="23"/>
        <v>3022107.762212981</v>
      </c>
    </row>
    <row r="72" spans="2:60" ht="13.5" thickBot="1">
      <c r="B72" s="42"/>
      <c r="C72" s="43" t="s">
        <v>136</v>
      </c>
      <c r="D72" s="44">
        <f t="shared" ref="D72:BD72" si="24">SUM(D12:D71)</f>
        <v>66404709.800000027</v>
      </c>
      <c r="E72" s="44">
        <f t="shared" si="24"/>
        <v>61398846</v>
      </c>
      <c r="F72" s="44">
        <f t="shared" si="24"/>
        <v>60731473.400000028</v>
      </c>
      <c r="G72" s="45">
        <f>SUM(G12:G71)</f>
        <v>0.99999999999999989</v>
      </c>
      <c r="H72" s="46">
        <f>SUM(H12:H71)</f>
        <v>188535029.20000005</v>
      </c>
      <c r="I72" s="46">
        <f t="shared" si="24"/>
        <v>30344795.999999993</v>
      </c>
      <c r="J72" s="46">
        <f t="shared" si="24"/>
        <v>27436860.000000011</v>
      </c>
      <c r="K72" s="46">
        <f t="shared" si="24"/>
        <v>27959090.000000004</v>
      </c>
      <c r="L72" s="45">
        <f>SUM(L12:L71)</f>
        <v>0.99999999999999978</v>
      </c>
      <c r="M72" s="46">
        <f>SUM(M12:M71)</f>
        <v>85740746.000000045</v>
      </c>
      <c r="N72" s="46">
        <f t="shared" si="24"/>
        <v>3849226.4000000004</v>
      </c>
      <c r="O72" s="46">
        <f t="shared" si="24"/>
        <v>2070080.7999999998</v>
      </c>
      <c r="P72" s="46">
        <f t="shared" si="24"/>
        <v>2070080.7999999998</v>
      </c>
      <c r="Q72" s="45">
        <f>SUM(Q12:Q71)</f>
        <v>0.99999999999999978</v>
      </c>
      <c r="R72" s="46">
        <f>SUM(R12:R71)</f>
        <v>7989388.0000000037</v>
      </c>
      <c r="S72" s="46">
        <f t="shared" si="24"/>
        <v>574101.40000000014</v>
      </c>
      <c r="T72" s="46">
        <f t="shared" si="24"/>
        <v>423969.20000000013</v>
      </c>
      <c r="U72" s="46">
        <f t="shared" si="24"/>
        <v>366911.8000000001</v>
      </c>
      <c r="V72" s="45">
        <f>SUM(V12:V71)</f>
        <v>1</v>
      </c>
      <c r="W72" s="46">
        <f>SUM(W12:W71)</f>
        <v>1364982.4</v>
      </c>
      <c r="X72" s="46">
        <f t="shared" si="24"/>
        <v>0</v>
      </c>
      <c r="Y72" s="46">
        <f t="shared" si="24"/>
        <v>0</v>
      </c>
      <c r="Z72" s="46">
        <f t="shared" si="24"/>
        <v>0</v>
      </c>
      <c r="AA72" s="45">
        <f>AB72</f>
        <v>0</v>
      </c>
      <c r="AB72" s="46">
        <f>SUM(AB12:AB71)</f>
        <v>0</v>
      </c>
      <c r="AC72" s="46">
        <f>SUM(AC12:AC71)</f>
        <v>551150.20000000007</v>
      </c>
      <c r="AD72" s="46">
        <f t="shared" ref="AD72:AE72" si="25">SUM(AD12:AD71)</f>
        <v>460240.60000000021</v>
      </c>
      <c r="AE72" s="46">
        <f t="shared" si="25"/>
        <v>434982.39999999991</v>
      </c>
      <c r="AF72" s="45">
        <f>SUM(AF12:AF71)</f>
        <v>0.99999999999999989</v>
      </c>
      <c r="AG72" s="46">
        <f>SUM(AG12:AG71)</f>
        <v>1446373.2000000004</v>
      </c>
      <c r="AH72" s="46">
        <f t="shared" si="24"/>
        <v>27742.199999999993</v>
      </c>
      <c r="AI72" s="46">
        <f t="shared" si="24"/>
        <v>38802.6</v>
      </c>
      <c r="AJ72" s="46">
        <f t="shared" si="24"/>
        <v>26558.999999999985</v>
      </c>
      <c r="AK72" s="45">
        <f>SUM(AK12:AK71)</f>
        <v>0.99999999999999989</v>
      </c>
      <c r="AL72" s="46">
        <f>SUM(AL12:AL71)</f>
        <v>93103.800000000017</v>
      </c>
      <c r="AM72" s="46">
        <f t="shared" si="24"/>
        <v>26281.5</v>
      </c>
      <c r="AN72" s="46">
        <f t="shared" si="24"/>
        <v>26269.5</v>
      </c>
      <c r="AO72" s="46">
        <f t="shared" si="24"/>
        <v>25784.999999999989</v>
      </c>
      <c r="AP72" s="45">
        <f>SUM(AP12:AP71)</f>
        <v>1</v>
      </c>
      <c r="AQ72" s="46">
        <f>SUM(AQ12:AQ71)</f>
        <v>78335.999999999985</v>
      </c>
      <c r="AR72" s="46">
        <f t="shared" si="24"/>
        <v>31317.000000000004</v>
      </c>
      <c r="AS72" s="46">
        <f t="shared" si="24"/>
        <v>31317</v>
      </c>
      <c r="AT72" s="46">
        <f t="shared" si="24"/>
        <v>31316.999999999996</v>
      </c>
      <c r="AU72" s="45">
        <f>SUM(AU12:AU71)</f>
        <v>1</v>
      </c>
      <c r="AV72" s="46">
        <f>SUM(AV12:AV71)</f>
        <v>93951.000000000015</v>
      </c>
      <c r="AW72" s="46">
        <f t="shared" si="24"/>
        <v>1417052.0000000002</v>
      </c>
      <c r="AX72" s="46">
        <f t="shared" si="24"/>
        <v>1470846.2000000004</v>
      </c>
      <c r="AY72" s="46">
        <f t="shared" si="24"/>
        <v>1310846.2000000004</v>
      </c>
      <c r="AZ72" s="45">
        <f>SUM(AZ12:AZ71)</f>
        <v>1</v>
      </c>
      <c r="BA72" s="46">
        <f>SUM(BA12:BA71)</f>
        <v>4198744.4000000004</v>
      </c>
      <c r="BB72" s="46">
        <f t="shared" si="24"/>
        <v>25221.000000000004</v>
      </c>
      <c r="BC72" s="46">
        <f t="shared" si="24"/>
        <v>25252.000000000004</v>
      </c>
      <c r="BD72" s="46">
        <f t="shared" si="24"/>
        <v>24080.399999999994</v>
      </c>
      <c r="BE72" s="45">
        <f>SUM(BE12:BE71)</f>
        <v>1</v>
      </c>
      <c r="BF72" s="46">
        <f>SUM(BF12:BF71)</f>
        <v>74553.400000000009</v>
      </c>
      <c r="BG72" s="45">
        <f>SUM(BG12:BG71)</f>
        <v>0.99999999999999967</v>
      </c>
      <c r="BH72" s="46">
        <f>SUM(BH12:BH71)</f>
        <v>289615207.40000015</v>
      </c>
    </row>
    <row r="74" spans="2:60">
      <c r="S74" s="37"/>
      <c r="T74" s="37"/>
      <c r="U74" s="37"/>
      <c r="V74" s="37"/>
      <c r="W74" s="37"/>
      <c r="AH74" s="37"/>
      <c r="AI74" s="37"/>
      <c r="AJ74" s="37"/>
      <c r="AK74" s="37"/>
      <c r="AL74" s="37"/>
      <c r="BH74" s="37"/>
    </row>
    <row r="75" spans="2:60" ht="15">
      <c r="D75" s="47" t="s">
        <v>137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 t="s">
        <v>137</v>
      </c>
      <c r="T75" s="47"/>
      <c r="U75" s="47"/>
      <c r="V75" s="47"/>
      <c r="W75" s="47"/>
      <c r="X75" s="47" t="s">
        <v>137</v>
      </c>
      <c r="Y75" s="47"/>
      <c r="Z75" s="47"/>
      <c r="AA75" s="47"/>
      <c r="AB75" s="47"/>
      <c r="AC75" s="47"/>
      <c r="AD75" s="47"/>
      <c r="AE75" s="47"/>
      <c r="AF75" s="47"/>
      <c r="AG75" s="47"/>
      <c r="AH75" s="47" t="s">
        <v>137</v>
      </c>
      <c r="AI75" s="47"/>
      <c r="AJ75" s="47"/>
      <c r="AK75" s="47"/>
      <c r="AL75" s="47"/>
      <c r="AM75" s="47" t="s">
        <v>138</v>
      </c>
      <c r="AN75" s="47"/>
      <c r="AO75" s="47"/>
      <c r="AP75" s="47"/>
      <c r="AQ75" s="47"/>
      <c r="AR75" s="47"/>
      <c r="AS75" s="47"/>
      <c r="AT75" s="47"/>
      <c r="AU75" s="47"/>
      <c r="AV75" s="47"/>
      <c r="AW75" s="47" t="s">
        <v>137</v>
      </c>
      <c r="AX75" s="47"/>
      <c r="AY75" s="47"/>
      <c r="AZ75" s="47"/>
      <c r="BA75" s="47"/>
      <c r="BB75" s="47" t="s">
        <v>137</v>
      </c>
      <c r="BC75" s="47"/>
      <c r="BD75" s="47"/>
      <c r="BE75" s="47"/>
      <c r="BF75" s="47"/>
      <c r="BG75" s="47"/>
      <c r="BH75" s="47" t="s">
        <v>137</v>
      </c>
    </row>
    <row r="76" spans="2:60">
      <c r="AH76" s="37"/>
      <c r="AI76" s="37"/>
      <c r="AJ76" s="37"/>
      <c r="AK76" s="37"/>
      <c r="AL76" s="37"/>
    </row>
  </sheetData>
  <mergeCells count="73">
    <mergeCell ref="BF10:BF11"/>
    <mergeCell ref="BG10:BG11"/>
    <mergeCell ref="BH10:BH11"/>
    <mergeCell ref="AZ10:AZ11"/>
    <mergeCell ref="BA10:BA11"/>
    <mergeCell ref="BB10:BB11"/>
    <mergeCell ref="BC10:BC11"/>
    <mergeCell ref="BD10:BD11"/>
    <mergeCell ref="BE10:BE11"/>
    <mergeCell ref="AT10:AT11"/>
    <mergeCell ref="AU10:AU11"/>
    <mergeCell ref="AV10:AV11"/>
    <mergeCell ref="AW10:AW11"/>
    <mergeCell ref="AX10:AX11"/>
    <mergeCell ref="AY10:AY11"/>
    <mergeCell ref="AN10:AN11"/>
    <mergeCell ref="AO10:AO11"/>
    <mergeCell ref="AP10:AP11"/>
    <mergeCell ref="AQ10:AQ11"/>
    <mergeCell ref="AR10:AR11"/>
    <mergeCell ref="AS10:AS11"/>
    <mergeCell ref="AH10:AH11"/>
    <mergeCell ref="AI10:AI11"/>
    <mergeCell ref="AJ10:AJ11"/>
    <mergeCell ref="AK10:AK11"/>
    <mergeCell ref="AL10:AL11"/>
    <mergeCell ref="AM10:AM11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D10:D11"/>
    <mergeCell ref="E10:E11"/>
    <mergeCell ref="F10:F11"/>
    <mergeCell ref="G10:G11"/>
    <mergeCell ref="H10:H11"/>
    <mergeCell ref="I10:I11"/>
    <mergeCell ref="AH9:AL9"/>
    <mergeCell ref="AM9:AQ9"/>
    <mergeCell ref="AR9:AV9"/>
    <mergeCell ref="AW9:BA9"/>
    <mergeCell ref="BB9:BF9"/>
    <mergeCell ref="BG9:BH9"/>
    <mergeCell ref="B6:BH6"/>
    <mergeCell ref="B7:BH7"/>
    <mergeCell ref="B8:BH8"/>
    <mergeCell ref="B9:C11"/>
    <mergeCell ref="D9:H9"/>
    <mergeCell ref="I9:M9"/>
    <mergeCell ref="N9:R9"/>
    <mergeCell ref="S9:W9"/>
    <mergeCell ref="X9:AB9"/>
    <mergeCell ref="AC9:AG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Octubre 2015</vt:lpstr>
      <vt:lpstr>Noviembre 2015 </vt:lpstr>
      <vt:lpstr>Diciembre 2015</vt:lpstr>
      <vt:lpstr>Acumulado Oct-Dic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</dc:creator>
  <cp:lastModifiedBy>Aguilar</cp:lastModifiedBy>
  <dcterms:created xsi:type="dcterms:W3CDTF">2016-01-04T16:56:04Z</dcterms:created>
  <dcterms:modified xsi:type="dcterms:W3CDTF">2016-01-05T00:28:56Z</dcterms:modified>
</cp:coreProperties>
</file>